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2775" windowWidth="21720" windowHeight="9615" tabRatio="933" activeTab="0"/>
  </bookViews>
  <sheets>
    <sheet name="Festsieger J_JJ" sheetId="1" r:id="rId1"/>
    <sheet name="Festsieger E_S" sheetId="2" r:id="rId2"/>
    <sheet name="Festsieger V_SV" sheetId="3" r:id="rId3"/>
    <sheet name="Auszahlung" sheetId="4" r:id="rId4"/>
    <sheet name="Gaben" sheetId="5" r:id="rId5"/>
    <sheet name="Gruppe Einzel" sheetId="6" r:id="rId6"/>
    <sheet name="Gruppe" sheetId="7" r:id="rId7"/>
  </sheets>
  <definedNames/>
  <calcPr fullCalcOnLoad="1"/>
</workbook>
</file>

<file path=xl/sharedStrings.xml><?xml version="1.0" encoding="utf-8"?>
<sst xmlns="http://schemas.openxmlformats.org/spreadsheetml/2006/main" count="2348" uniqueCount="536">
  <si>
    <t>Adresse</t>
  </si>
  <si>
    <t>PLZ</t>
  </si>
  <si>
    <t>Wohnort</t>
  </si>
  <si>
    <t>Kat</t>
  </si>
  <si>
    <t>Name</t>
  </si>
  <si>
    <t>Vorname</t>
  </si>
  <si>
    <t>Jg</t>
  </si>
  <si>
    <t>Verein</t>
  </si>
  <si>
    <t>Gruppe</t>
  </si>
  <si>
    <t>Gaben</t>
  </si>
  <si>
    <t>Auszahlung</t>
  </si>
  <si>
    <t>B R I G</t>
  </si>
  <si>
    <t xml:space="preserve">G L I S </t>
  </si>
  <si>
    <t xml:space="preserve">N A T E R S </t>
  </si>
  <si>
    <t>Ritz</t>
  </si>
  <si>
    <t>Naters</t>
  </si>
  <si>
    <t>Total</t>
  </si>
  <si>
    <t>GruppeNr.</t>
  </si>
  <si>
    <t>SchützeNr.</t>
  </si>
  <si>
    <t>LizenzNr</t>
  </si>
  <si>
    <t>Furkastrasse 5</t>
  </si>
  <si>
    <t>René</t>
  </si>
  <si>
    <t>Schiesssportverein Briglina</t>
  </si>
  <si>
    <t>Blatter</t>
  </si>
  <si>
    <t>Herbert</t>
  </si>
  <si>
    <t>Ried-Brig</t>
  </si>
  <si>
    <t>Kronig</t>
  </si>
  <si>
    <t>Louis</t>
  </si>
  <si>
    <t>Brig</t>
  </si>
  <si>
    <t>Bregy</t>
  </si>
  <si>
    <t>Mario</t>
  </si>
  <si>
    <t>Glis</t>
  </si>
  <si>
    <t>Überlandstrasse 30</t>
  </si>
  <si>
    <t>Mürini 9</t>
  </si>
  <si>
    <t>Kapuzinerstrasse 36</t>
  </si>
  <si>
    <t>Bellwald</t>
  </si>
  <si>
    <t>Stefan</t>
  </si>
  <si>
    <t>Tschill 19</t>
  </si>
  <si>
    <t>Paul</t>
  </si>
  <si>
    <t>Bachtoli 22</t>
  </si>
  <si>
    <t>Borter</t>
  </si>
  <si>
    <t>Herold</t>
  </si>
  <si>
    <t>Simplonstrasse</t>
  </si>
  <si>
    <t>Markus</t>
  </si>
  <si>
    <t>Bumann</t>
  </si>
  <si>
    <t>Christian</t>
  </si>
  <si>
    <t>Landstrasse 70</t>
  </si>
  <si>
    <t>Eyholzer</t>
  </si>
  <si>
    <t>Tolaweg 12</t>
  </si>
  <si>
    <t>Geiger</t>
  </si>
  <si>
    <t>Pierre</t>
  </si>
  <si>
    <t>Neue Simplonstrasse 159</t>
  </si>
  <si>
    <t>Heldner</t>
  </si>
  <si>
    <t>Jakob</t>
  </si>
  <si>
    <t>Zwingartenstrasse 24</t>
  </si>
  <si>
    <t>Leander</t>
  </si>
  <si>
    <t>Chleferna 6</t>
  </si>
  <si>
    <t>Eyholz</t>
  </si>
  <si>
    <t>Uli</t>
  </si>
  <si>
    <t>Kapuzinerstrasse 23</t>
  </si>
  <si>
    <t>Müller</t>
  </si>
  <si>
    <t>Armin</t>
  </si>
  <si>
    <t>Furkastrasse 130</t>
  </si>
  <si>
    <t>Bitsch</t>
  </si>
  <si>
    <t>Pfaffen</t>
  </si>
  <si>
    <t>Erwin</t>
  </si>
  <si>
    <t>Tschill 7</t>
  </si>
  <si>
    <t>Beat</t>
  </si>
  <si>
    <t>Visp</t>
  </si>
  <si>
    <t>Bürchen</t>
  </si>
  <si>
    <t>Schmidhalter</t>
  </si>
  <si>
    <t>Remo</t>
  </si>
  <si>
    <t>Klosmattenstrasse 98</t>
  </si>
  <si>
    <t>Dirren</t>
  </si>
  <si>
    <t>Roland</t>
  </si>
  <si>
    <t>Wyder</t>
  </si>
  <si>
    <t>Norbert</t>
  </si>
  <si>
    <t>Holowistrasse 9</t>
  </si>
  <si>
    <t>Wyssen</t>
  </si>
  <si>
    <t>Hans</t>
  </si>
  <si>
    <t>Englisch-Gruss-Starsse 56</t>
  </si>
  <si>
    <t>Zentriegen</t>
  </si>
  <si>
    <t>Romeo</t>
  </si>
  <si>
    <t>Fabrikstrasse 17</t>
  </si>
  <si>
    <t>Zumstein</t>
  </si>
  <si>
    <t>Fabian</t>
  </si>
  <si>
    <t>Chavezweg 3</t>
  </si>
  <si>
    <t>Traxel</t>
  </si>
  <si>
    <t>Ruedi</t>
  </si>
  <si>
    <t>Haldistrasse 58</t>
  </si>
  <si>
    <t>Haldi</t>
  </si>
  <si>
    <t>Kleinkaliberschützen Haldi</t>
  </si>
  <si>
    <t>Welti</t>
  </si>
  <si>
    <t>Franz</t>
  </si>
  <si>
    <t>Langgasse 35</t>
  </si>
  <si>
    <t>Schattdorf</t>
  </si>
  <si>
    <t>Schuler</t>
  </si>
  <si>
    <t>Werner</t>
  </si>
  <si>
    <t>Schipfistrasse 3</t>
  </si>
  <si>
    <t>Scheiber</t>
  </si>
  <si>
    <t>Gustav</t>
  </si>
  <si>
    <t>Kellerberg 11</t>
  </si>
  <si>
    <t>Haldistrasse 48</t>
  </si>
  <si>
    <t>Jenelten</t>
  </si>
  <si>
    <t>Marco</t>
  </si>
  <si>
    <t>Wichelgasse 2</t>
  </si>
  <si>
    <t>Sportschützen Visp-Eyholz</t>
  </si>
  <si>
    <t>Lengen</t>
  </si>
  <si>
    <t>Hauptstrasse 12</t>
  </si>
  <si>
    <t>Baltschieder</t>
  </si>
  <si>
    <t>Furrer</t>
  </si>
  <si>
    <t>Urban</t>
  </si>
  <si>
    <t>Henzen</t>
  </si>
  <si>
    <t>Nadine</t>
  </si>
  <si>
    <t>Bei der Kapelle</t>
  </si>
  <si>
    <t>Imhof</t>
  </si>
  <si>
    <t>Sandstrasse 5</t>
  </si>
  <si>
    <t>Summermatter</t>
  </si>
  <si>
    <t>Anton</t>
  </si>
  <si>
    <t>Rosenheim</t>
  </si>
  <si>
    <t>Zeneggen</t>
  </si>
  <si>
    <t>Millius</t>
  </si>
  <si>
    <t>Klaus</t>
  </si>
  <si>
    <t>Eggen</t>
  </si>
  <si>
    <t>Eggerberg</t>
  </si>
  <si>
    <t>Troger</t>
  </si>
  <si>
    <t>Daniel</t>
  </si>
  <si>
    <t>Kantonsstrasse 34</t>
  </si>
  <si>
    <t>Raron</t>
  </si>
  <si>
    <t>Carole-Livia</t>
  </si>
  <si>
    <t>Lizenz Nr.</t>
  </si>
  <si>
    <t>Gössi</t>
  </si>
  <si>
    <t>Grundstrasse 7</t>
  </si>
  <si>
    <t>Rotkreuz</t>
  </si>
  <si>
    <t>Meier</t>
  </si>
  <si>
    <t>Peter</t>
  </si>
  <si>
    <t>Schleiss</t>
  </si>
  <si>
    <t>Reto</t>
  </si>
  <si>
    <t>Ryser</t>
  </si>
  <si>
    <t>Adrian</t>
  </si>
  <si>
    <t>Unterrüti 4</t>
  </si>
  <si>
    <t>Alltüri 9</t>
  </si>
  <si>
    <t>Baar</t>
  </si>
  <si>
    <t>Stuber</t>
  </si>
  <si>
    <t>Michel</t>
  </si>
  <si>
    <t>Birkenmatt 7</t>
  </si>
  <si>
    <t>Zimmermann</t>
  </si>
  <si>
    <t>Blegistrasse 9</t>
  </si>
  <si>
    <t>Montani</t>
  </si>
  <si>
    <t>Joel</t>
  </si>
  <si>
    <t>Pachienstrasse 2</t>
  </si>
  <si>
    <t>Salgesch</t>
  </si>
  <si>
    <t>André</t>
  </si>
  <si>
    <t>Morystrasse 42</t>
  </si>
  <si>
    <t>Bayard</t>
  </si>
  <si>
    <t>Benjamin</t>
  </si>
  <si>
    <t>Umfahrungsstarsse 42</t>
  </si>
  <si>
    <t>Varen</t>
  </si>
  <si>
    <t>Amacker</t>
  </si>
  <si>
    <t>Urs</t>
  </si>
  <si>
    <t>Leyscherstrasse 2</t>
  </si>
  <si>
    <t>Ewald</t>
  </si>
  <si>
    <t>Agarn</t>
  </si>
  <si>
    <t>Degenhart</t>
  </si>
  <si>
    <t>Hubert</t>
  </si>
  <si>
    <t>Ringstrasse</t>
  </si>
  <si>
    <t>Burgener</t>
  </si>
  <si>
    <t>Anderledystrasse 6</t>
  </si>
  <si>
    <t>Juon</t>
  </si>
  <si>
    <t>Medard</t>
  </si>
  <si>
    <t>Kirchackerstrasse</t>
  </si>
  <si>
    <t>Stalden</t>
  </si>
  <si>
    <t>Burgerner</t>
  </si>
  <si>
    <t>Dorfstrasse 72</t>
  </si>
  <si>
    <t>Fridolin</t>
  </si>
  <si>
    <t>Ried 9</t>
  </si>
  <si>
    <t>Martin</t>
  </si>
  <si>
    <t>Weryweg 13</t>
  </si>
  <si>
    <t>Abgottspon</t>
  </si>
  <si>
    <t>Arnold</t>
  </si>
  <si>
    <t>Kantonsstrasse 33</t>
  </si>
  <si>
    <t>Bumman</t>
  </si>
  <si>
    <t>Otto</t>
  </si>
  <si>
    <t>Napoleonsstrasse 87</t>
  </si>
  <si>
    <t>Gliserallee 176</t>
  </si>
  <si>
    <t>Oggier</t>
  </si>
  <si>
    <t>David</t>
  </si>
  <si>
    <t>Waldstrasse 45</t>
  </si>
  <si>
    <t>Susten</t>
  </si>
  <si>
    <t>Sebastian</t>
  </si>
  <si>
    <t>Eschji</t>
  </si>
  <si>
    <t>Staldenried</t>
  </si>
  <si>
    <t>Feldschützen Staldenried</t>
  </si>
  <si>
    <t>Egga</t>
  </si>
  <si>
    <t>Ivo</t>
  </si>
  <si>
    <t>zum ändru Hüs</t>
  </si>
  <si>
    <t>Eyer</t>
  </si>
  <si>
    <t>Lingwurm 43</t>
  </si>
  <si>
    <t>Roten</t>
  </si>
  <si>
    <t>Willi</t>
  </si>
  <si>
    <t>Liternaweg 1A</t>
  </si>
  <si>
    <t>Wyer</t>
  </si>
  <si>
    <t>Erich</t>
  </si>
  <si>
    <t>Seewjinenstrasse 1</t>
  </si>
  <si>
    <t>Termerstrasse</t>
  </si>
  <si>
    <t>SV</t>
  </si>
  <si>
    <t>li aufg</t>
  </si>
  <si>
    <t>Ignaz</t>
  </si>
  <si>
    <t>Hotel Garni Sporting</t>
  </si>
  <si>
    <t>Bettmeralp</t>
  </si>
  <si>
    <t>Guex</t>
  </si>
  <si>
    <t>Ch. De Curtille 5</t>
  </si>
  <si>
    <t>Chexbres</t>
  </si>
  <si>
    <t>St-Légier Sté de tir pist &amp; PC</t>
  </si>
  <si>
    <t>Fabienne</t>
  </si>
  <si>
    <t>Henrioud</t>
  </si>
  <si>
    <t>Route de Châtel 66</t>
  </si>
  <si>
    <t>Corsier-sur-Vevey</t>
  </si>
  <si>
    <t>Dupasquier</t>
  </si>
  <si>
    <t>Fréddy</t>
  </si>
  <si>
    <t>Rte de Taillepied 112</t>
  </si>
  <si>
    <t>Lutry</t>
  </si>
  <si>
    <t>Mossu</t>
  </si>
  <si>
    <t>Joseph</t>
  </si>
  <si>
    <t>Ch. De Béranges 39</t>
  </si>
  <si>
    <t>La Tour-de-Peilz</t>
  </si>
  <si>
    <t>Rosemarie</t>
  </si>
  <si>
    <t>Crepon</t>
  </si>
  <si>
    <t>Didier</t>
  </si>
  <si>
    <t>Ch. Du Péage 24</t>
  </si>
  <si>
    <t>Blonay</t>
  </si>
  <si>
    <t>Catherine</t>
  </si>
  <si>
    <t>Froidevaux</t>
  </si>
  <si>
    <t>Rte d'Andix 14</t>
  </si>
  <si>
    <t>Patricia</t>
  </si>
  <si>
    <t>Jaquier</t>
  </si>
  <si>
    <t>Jean-Pierre</t>
  </si>
  <si>
    <t>Les Barges</t>
  </si>
  <si>
    <t>Vouvry</t>
  </si>
  <si>
    <t>PC Châble-Croix</t>
  </si>
  <si>
    <t>Croset</t>
  </si>
  <si>
    <t>Eugène</t>
  </si>
  <si>
    <t>Ch. des Lieugex 5</t>
  </si>
  <si>
    <t>Aigle</t>
  </si>
  <si>
    <t>Schnidrig</t>
  </si>
  <si>
    <t>Hohlgässli</t>
  </si>
  <si>
    <t>Sportschützen Grächen</t>
  </si>
  <si>
    <t>Mutter</t>
  </si>
  <si>
    <t>Gabriel</t>
  </si>
  <si>
    <t>Raphael</t>
  </si>
  <si>
    <t>Haus Romantica</t>
  </si>
  <si>
    <t>Fiesch</t>
  </si>
  <si>
    <t>Sportschützen Unnergoms</t>
  </si>
  <si>
    <t>Schmid</t>
  </si>
  <si>
    <t>Esther</t>
  </si>
  <si>
    <t>Haltjini</t>
  </si>
  <si>
    <t>Roland-Josef</t>
  </si>
  <si>
    <t>Schmidig</t>
  </si>
  <si>
    <t>Wilstrasse 16</t>
  </si>
  <si>
    <t>Muotathal</t>
  </si>
  <si>
    <t>Sportschützen Muotathal</t>
  </si>
  <si>
    <t>Seiler</t>
  </si>
  <si>
    <t>Landstrasse 54A</t>
  </si>
  <si>
    <t>Mazotti-Dahinden</t>
  </si>
  <si>
    <t>Sandra</t>
  </si>
  <si>
    <t>Veilchenweg 13</t>
  </si>
  <si>
    <t>Sportschützen Reussbühl-Littau</t>
  </si>
  <si>
    <t>Andenmatten</t>
  </si>
  <si>
    <t>Michael</t>
  </si>
  <si>
    <t>Vergissmeinnicht</t>
  </si>
  <si>
    <t>Saas Almagell</t>
  </si>
  <si>
    <t>Pappelweg 22D</t>
  </si>
  <si>
    <t>Steffisburg</t>
  </si>
  <si>
    <t>Monika</t>
  </si>
  <si>
    <t>Haus Royal</t>
  </si>
  <si>
    <t>Saas Fee</t>
  </si>
  <si>
    <t>Mühlackerstrasse 24</t>
  </si>
  <si>
    <t>Lothar</t>
  </si>
  <si>
    <t>Zurbriggen</t>
  </si>
  <si>
    <t>Heim</t>
  </si>
  <si>
    <t>Claudia</t>
  </si>
  <si>
    <t>Werkstrasse 4</t>
  </si>
  <si>
    <t>Spiez</t>
  </si>
  <si>
    <t>Sportschützen Spiez</t>
  </si>
  <si>
    <t>Fritz</t>
  </si>
  <si>
    <t>Leimernweg 17</t>
  </si>
  <si>
    <t>Mösching</t>
  </si>
  <si>
    <t>Thomas</t>
  </si>
  <si>
    <t>Ahorniweg 65</t>
  </si>
  <si>
    <t>Renfer</t>
  </si>
  <si>
    <t>Sagiweg 3</t>
  </si>
  <si>
    <t>Kiesen</t>
  </si>
  <si>
    <t>Wüthrich</t>
  </si>
  <si>
    <t>Gesigenweg 25</t>
  </si>
  <si>
    <t>Chalet am Reeti</t>
  </si>
  <si>
    <t>Grindelwald</t>
  </si>
  <si>
    <t>Balmer</t>
  </si>
  <si>
    <t>Grund 13</t>
  </si>
  <si>
    <t>Ueli</t>
  </si>
  <si>
    <t>Amacher</t>
  </si>
  <si>
    <t>Heinz</t>
  </si>
  <si>
    <t>am Wuhr</t>
  </si>
  <si>
    <t>Schudel</t>
  </si>
  <si>
    <t>Ernst</t>
  </si>
  <si>
    <t>Neuenhaus</t>
  </si>
  <si>
    <t>Stucki</t>
  </si>
  <si>
    <t>Beni</t>
  </si>
  <si>
    <t>Concetti</t>
  </si>
  <si>
    <t>Av. de l'Europe 87</t>
  </si>
  <si>
    <t>Monthey</t>
  </si>
  <si>
    <t>zur Kirche</t>
  </si>
  <si>
    <t>Noé</t>
  </si>
  <si>
    <t>Kilian</t>
  </si>
  <si>
    <t>zur Tanne</t>
  </si>
  <si>
    <t>Christoph</t>
  </si>
  <si>
    <t>Achra</t>
  </si>
  <si>
    <t>Renato</t>
  </si>
  <si>
    <t>Leimera</t>
  </si>
  <si>
    <t>Angelo</t>
  </si>
  <si>
    <t>Alfred</t>
  </si>
  <si>
    <t>Marcel</t>
  </si>
  <si>
    <t>Heimberg</t>
  </si>
  <si>
    <t>Gerber</t>
  </si>
  <si>
    <t>Rolf</t>
  </si>
  <si>
    <t>Berger</t>
  </si>
  <si>
    <t>Linden</t>
  </si>
  <si>
    <t>Fahrni</t>
  </si>
  <si>
    <t>Heimenschwand</t>
  </si>
  <si>
    <t xml:space="preserve">Gasser </t>
  </si>
  <si>
    <t>Hofjistrasse 1</t>
  </si>
  <si>
    <t>Zobrist</t>
  </si>
  <si>
    <t>Schwalbenweg 40</t>
  </si>
  <si>
    <t>KK Buchholterberg</t>
  </si>
  <si>
    <t>Untere Heimenegg 7</t>
  </si>
  <si>
    <t>KK Steffisburg</t>
  </si>
  <si>
    <t>Hodel</t>
  </si>
  <si>
    <t>Walter</t>
  </si>
  <si>
    <t>Sagigässli</t>
  </si>
  <si>
    <t>Kandersteg</t>
  </si>
  <si>
    <t>KK-Kandersteg</t>
  </si>
  <si>
    <t>Schutzengelstr. 34f</t>
  </si>
  <si>
    <t>KKS Rotkreuz-Risch</t>
  </si>
  <si>
    <t>Luggen</t>
  </si>
  <si>
    <t>Johann</t>
  </si>
  <si>
    <t>Zenhäusernstr.54</t>
  </si>
  <si>
    <t>Brig-Glis</t>
  </si>
  <si>
    <t>Sebastiansgasse 2</t>
  </si>
  <si>
    <t>Alois</t>
  </si>
  <si>
    <t>Bühlstr.26</t>
  </si>
  <si>
    <t>Unterägeri</t>
  </si>
  <si>
    <t>Bruno</t>
  </si>
  <si>
    <t>Maisbühlstr.1</t>
  </si>
  <si>
    <t>Schützengesellschaft Baar</t>
  </si>
  <si>
    <t>X</t>
  </si>
  <si>
    <t>Rittiner</t>
  </si>
  <si>
    <t>German</t>
  </si>
  <si>
    <t>Dorfstrasse 116</t>
  </si>
  <si>
    <t>Gasser</t>
  </si>
  <si>
    <t>Ruffin</t>
  </si>
  <si>
    <t>Hohburgstr. 18</t>
  </si>
  <si>
    <t>Belp</t>
  </si>
  <si>
    <t>Sportschützen Rubigen</t>
  </si>
  <si>
    <t>Koch</t>
  </si>
  <si>
    <t>Sackhofstrasse 2</t>
  </si>
  <si>
    <t>Adligenswil</t>
  </si>
  <si>
    <t>Schütze</t>
  </si>
  <si>
    <t>Stand: B R I G</t>
  </si>
  <si>
    <t xml:space="preserve">Stand: G L I S </t>
  </si>
  <si>
    <t xml:space="preserve">Stand: N A T E R S </t>
  </si>
  <si>
    <t>Festsieger</t>
  </si>
  <si>
    <t>Rang</t>
  </si>
  <si>
    <t>KKS Buchholterberg</t>
  </si>
  <si>
    <t>KKS Grindelwald</t>
  </si>
  <si>
    <t>KKS Haldi</t>
  </si>
  <si>
    <t>KKS Leukergrund</t>
  </si>
  <si>
    <t>KKS Saas Fee</t>
  </si>
  <si>
    <t>SSV Briglina</t>
  </si>
  <si>
    <t>KKKS Leukergrund</t>
  </si>
  <si>
    <t>Stand B R I G</t>
  </si>
  <si>
    <t xml:space="preserve">Stand G L I S </t>
  </si>
  <si>
    <t xml:space="preserve">Stand N A T E R S </t>
  </si>
  <si>
    <t>lieg. aufgelegt</t>
  </si>
  <si>
    <t>KKS Kandersteg</t>
  </si>
  <si>
    <t>lieg aufgelegt</t>
  </si>
  <si>
    <t>KKS Unterägeri</t>
  </si>
  <si>
    <t>KKS Adligenswil</t>
  </si>
  <si>
    <t>KKS Steffisburg</t>
  </si>
  <si>
    <t>JJ</t>
  </si>
  <si>
    <t>Ritz René, Naters</t>
  </si>
  <si>
    <t>Blatter Herbert, Ried-Brig</t>
  </si>
  <si>
    <t>Kronig Louis, Brig</t>
  </si>
  <si>
    <t>Bregy Mario, Glis</t>
  </si>
  <si>
    <t>Bellwald Stefan, Naters</t>
  </si>
  <si>
    <t>Blatter Paul, Ried-Brig</t>
  </si>
  <si>
    <t>Borter Herold, Ried-Brig</t>
  </si>
  <si>
    <t>Burgener Michel, Brig</t>
  </si>
  <si>
    <t>Bumann Christian, Naters</t>
  </si>
  <si>
    <t>Eyholzer Markus, Glis</t>
  </si>
  <si>
    <t>Geiger Pierre, Brig</t>
  </si>
  <si>
    <t>Heldner Jakob, Glis</t>
  </si>
  <si>
    <t>Heldner Leander, Eyholz</t>
  </si>
  <si>
    <t>Kronig Uli, Brig</t>
  </si>
  <si>
    <t>Müller Armin, Bitsch</t>
  </si>
  <si>
    <t>Pfaffen Erwin, Naters</t>
  </si>
  <si>
    <t>Ritz Beat, Bitsch</t>
  </si>
  <si>
    <t>Juon Medard, Stalden</t>
  </si>
  <si>
    <t>Burgerner Klaus, Ried-Brig</t>
  </si>
  <si>
    <t>Schmidhalter Remo, Glis</t>
  </si>
  <si>
    <t>Dirren Jakob, Ried-Brig</t>
  </si>
  <si>
    <t>Wyder Norbert, Glis</t>
  </si>
  <si>
    <t>Borter Fridolin, Ried-Brig</t>
  </si>
  <si>
    <t>Wyssen Hans, Glis</t>
  </si>
  <si>
    <t>Zentriegen Romeo, Glis</t>
  </si>
  <si>
    <t>Zumstein Fabian, Ried-Brig</t>
  </si>
  <si>
    <t>Traxel Ruedi, Haldi</t>
  </si>
  <si>
    <t>Welti Franz, Schattdorf</t>
  </si>
  <si>
    <t>Schuler Werner, Schattdorf</t>
  </si>
  <si>
    <t>Scheiber Gustav, Haldi</t>
  </si>
  <si>
    <t>Traxel Hans, Haldi</t>
  </si>
  <si>
    <t>Jenelten Marco, Visp</t>
  </si>
  <si>
    <t>Lengen Roland, Baltschieder</t>
  </si>
  <si>
    <t>Furrer Urban, Bürchen</t>
  </si>
  <si>
    <t>Henzen Nadine, Baltschieder</t>
  </si>
  <si>
    <t>Imhof Hans, Visp</t>
  </si>
  <si>
    <t>Summermatter Anton, Zeneggen</t>
  </si>
  <si>
    <t>Millius Klaus, Eggerberg</t>
  </si>
  <si>
    <t>Troger Daniel, Raron</t>
  </si>
  <si>
    <t>Troger Carole-Livia, Raron</t>
  </si>
  <si>
    <t>Gössi Stefan, Rotkreuz</t>
  </si>
  <si>
    <t>Meier René, Rotkreuz</t>
  </si>
  <si>
    <t>Meier Peter, Rotkreuz</t>
  </si>
  <si>
    <t>Schleiss Reto, Baar</t>
  </si>
  <si>
    <t>Ryser Adrian, Rotkreuz</t>
  </si>
  <si>
    <t>Stuber Michel, Rotkreuz</t>
  </si>
  <si>
    <t>Zimmermann Reto, Rotkreuz</t>
  </si>
  <si>
    <t>Montani Joel, Salgesch</t>
  </si>
  <si>
    <t>Montani André, Salgesch</t>
  </si>
  <si>
    <t>Bayard Benjamin, Varen</t>
  </si>
  <si>
    <t>Amacker Urs, Varen</t>
  </si>
  <si>
    <t>Amacker Ewald, Agarn</t>
  </si>
  <si>
    <t>Degenhart Hubert, Agarn</t>
  </si>
  <si>
    <t>Imhof Martin, Glis</t>
  </si>
  <si>
    <t>Abgottspon Arnold, Visp</t>
  </si>
  <si>
    <t>Bumman Otto, Glis</t>
  </si>
  <si>
    <t>Arnold Fabian, Glis</t>
  </si>
  <si>
    <t>Oggier David, Susten</t>
  </si>
  <si>
    <t>Furrer Sebastian, Staldenried</t>
  </si>
  <si>
    <t>Abgottspon Paul, Staldenried</t>
  </si>
  <si>
    <t>Abgottspon Ivo, Staldenried</t>
  </si>
  <si>
    <t>Arnold Beat, Glis</t>
  </si>
  <si>
    <t>Eyer Leander, Ried-Brig</t>
  </si>
  <si>
    <t>Roten Willi, Visp</t>
  </si>
  <si>
    <t>Wyer Erich, Visp</t>
  </si>
  <si>
    <t>Blatter Anton, Ried-Brig</t>
  </si>
  <si>
    <t>Imhof Ignaz, Bettmeralp</t>
  </si>
  <si>
    <t>Guex Fabienne, Chexbres</t>
  </si>
  <si>
    <t>Henrioud Michel, Corsier-sur-Vevey</t>
  </si>
  <si>
    <t>Dupasquier Fréddy, Lutry</t>
  </si>
  <si>
    <t>Mossu Joseph, La Tour-de-Peilz</t>
  </si>
  <si>
    <t>Mossu Rosemarie, La Tour-de-Peilz</t>
  </si>
  <si>
    <t>Crepon Catherine, Blonay</t>
  </si>
  <si>
    <t>Crepon Didier, Blonay</t>
  </si>
  <si>
    <t>Froidevaux Patricia, Blonay</t>
  </si>
  <si>
    <t>Jaquier Jean-Pierre, Vouvry</t>
  </si>
  <si>
    <t>Croset Eugène, Aigle</t>
  </si>
  <si>
    <t>Schnidrig Roland, Stalden</t>
  </si>
  <si>
    <t>Mutter Gabriel, Fiesch</t>
  </si>
  <si>
    <t>Mutter Raphael, Fiesch</t>
  </si>
  <si>
    <t>Mutter Urs, Fiesch</t>
  </si>
  <si>
    <t>Schmid Esther, Bürchen</t>
  </si>
  <si>
    <t>Dirren Roland-Josef, Bürchen</t>
  </si>
  <si>
    <t>Schmidig Franz, Muotathal</t>
  </si>
  <si>
    <t>Seiler Paul, Naters</t>
  </si>
  <si>
    <t>Mazotti-Dahinden Sandra, Visp</t>
  </si>
  <si>
    <t>Andenmatten Michael, Saas Almagell</t>
  </si>
  <si>
    <t>Bumann Christian, Steffisburg</t>
  </si>
  <si>
    <t>Bumann Monika, Steffisburg</t>
  </si>
  <si>
    <t>Bumann Herbert, Saas Fee</t>
  </si>
  <si>
    <t>Zurbriggen Lothar, Visp</t>
  </si>
  <si>
    <t>Heim Claudia, Spiez</t>
  </si>
  <si>
    <t>Heim Fritz, Spiez</t>
  </si>
  <si>
    <t>Mösching Thomas, Spiez</t>
  </si>
  <si>
    <t>Renfer Peter, Kiesen</t>
  </si>
  <si>
    <t>Wüthrich Fritz, Spiez</t>
  </si>
  <si>
    <t>Balmer Sandra, Grindelwald</t>
  </si>
  <si>
    <t>Balmer Ueli, Grindelwald</t>
  </si>
  <si>
    <t>Amacher Heinz, Grindelwald</t>
  </si>
  <si>
    <t>Schudel Ernst, Grindelwald</t>
  </si>
  <si>
    <t>Stucki Beni, Grindelwald</t>
  </si>
  <si>
    <t>Concetti Stefan, Monthey</t>
  </si>
  <si>
    <t>Abgottspon Noé, Staldenried</t>
  </si>
  <si>
    <t>Abgottspon Kilian, Staldenried</t>
  </si>
  <si>
    <t>Abgottspon Christoph, Staldenried</t>
  </si>
  <si>
    <t>Furrer Renato, Staldenried</t>
  </si>
  <si>
    <t>Abgottspon Angelo, Staldenried</t>
  </si>
  <si>
    <t>Abgottspon Alfred, Staldenried</t>
  </si>
  <si>
    <t>Rittiner German, Ried-Brig</t>
  </si>
  <si>
    <t>Furrer Romeo, Brig</t>
  </si>
  <si>
    <t>Zimmermann Alois, Unterägeri</t>
  </si>
  <si>
    <t>Zimmermann Bruno, Unterägeri</t>
  </si>
  <si>
    <t>Hodel Walter, Kandersteg</t>
  </si>
  <si>
    <t>Luggen Johann, Brig-Glis</t>
  </si>
  <si>
    <t>Gasser  André, Brig</t>
  </si>
  <si>
    <t>Zobrist Marcel, Heimberg</t>
  </si>
  <si>
    <t>Fahrni Thomas, Heimenschwand</t>
  </si>
  <si>
    <t>Berger Anton, Linden</t>
  </si>
  <si>
    <t>Gerber Rolf, Heimberg</t>
  </si>
  <si>
    <t>Gasser Ruffin, Belp</t>
  </si>
  <si>
    <t>Koch Alois, Adligenswil</t>
  </si>
  <si>
    <t>Stand Brig</t>
  </si>
  <si>
    <t>Stand Glis</t>
  </si>
  <si>
    <t>Stand Naters</t>
  </si>
  <si>
    <t>Resultatzusammenfasssung   -   Auszahlung</t>
  </si>
  <si>
    <t/>
  </si>
  <si>
    <t>Gruppe Nr</t>
  </si>
  <si>
    <t>Gruppe Einzel</t>
  </si>
  <si>
    <t>Festsieger Elite/Senioren</t>
  </si>
  <si>
    <t xml:space="preserve"> Festsieger Jugend/Junioren</t>
  </si>
  <si>
    <t>Festsieger Veteranen/Seniroenveteranen</t>
  </si>
  <si>
    <t>Gruppe Luchs</t>
  </si>
  <si>
    <t>Gesamt-total</t>
  </si>
  <si>
    <t>Gruppe Briglina 2</t>
  </si>
  <si>
    <t>Gruppe Briglina 1</t>
  </si>
  <si>
    <t>Gruppe Briglina 6</t>
  </si>
  <si>
    <t>Gruppe Aspi</t>
  </si>
  <si>
    <t>Gruppe Nobilis</t>
  </si>
  <si>
    <t>Gruppe Haldijasser</t>
  </si>
  <si>
    <t>Gruppe Tir Bossette</t>
  </si>
  <si>
    <t>Gruppe Buebebärg</t>
  </si>
  <si>
    <t>Gruppe Leukergrund</t>
  </si>
  <si>
    <t>Gruppe Briglina 3</t>
  </si>
  <si>
    <t>Gruppe Junioren</t>
  </si>
  <si>
    <t>Gruppe Briglina 5</t>
  </si>
  <si>
    <t>Gruppe Briglina 4</t>
  </si>
  <si>
    <t>Gruppe Saas-Fee</t>
  </si>
  <si>
    <t>Achtung: 2. Oberwalliser Herbstschiessen vom 9. - 11. Oktober 2009</t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</si>
</sst>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[$-807]dddd\,\ d\.\ mmmm\ yyyy"/>
    <numFmt numFmtId="172" formatCode="dd/mm/yy;@"/>
    <numFmt numFmtId="173" formatCode="0.000"/>
    <numFmt numFmtId="174" formatCode="0.0%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20"/>
      <name val="Arial"/>
      <family val="2"/>
    </font>
    <font>
      <b/>
      <sz val="10"/>
      <color indexed="12"/>
      <name val="Arial"/>
      <family val="2"/>
    </font>
    <font>
      <sz val="14"/>
      <name val="Arial Black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2"/>
      <name val="Arial"/>
      <family val="2"/>
    </font>
    <font>
      <sz val="12"/>
      <name val="Arial Black"/>
      <family val="2"/>
    </font>
    <font>
      <sz val="12"/>
      <name val="Arial"/>
      <family val="0"/>
    </font>
    <font>
      <b/>
      <sz val="12"/>
      <color indexed="10"/>
      <name val="Arial"/>
      <family val="2"/>
    </font>
    <font>
      <b/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3" xfId="0" applyNumberFormat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5" xfId="0" applyNumberFormat="1" applyFill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1" xfId="0" applyNumberFormat="1" applyBorder="1" applyAlignment="1">
      <alignment/>
    </xf>
    <xf numFmtId="0" fontId="0" fillId="0" borderId="1" xfId="0" applyNumberForma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3" xfId="0" applyNumberFormat="1" applyFill="1" applyBorder="1" applyAlignment="1">
      <alignment/>
    </xf>
    <xf numFmtId="0" fontId="0" fillId="0" borderId="3" xfId="0" applyBorder="1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Border="1" applyAlignment="1" applyProtection="1">
      <alignment/>
      <protection locked="0"/>
    </xf>
    <xf numFmtId="0" fontId="0" fillId="0" borderId="3" xfId="0" applyNumberFormat="1" applyBorder="1" applyAlignment="1" applyProtection="1">
      <alignment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3" xfId="0" applyNumberFormat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170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 applyProtection="1">
      <alignment horizontal="center"/>
      <protection locked="0"/>
    </xf>
    <xf numFmtId="170" fontId="0" fillId="0" borderId="5" xfId="0" applyNumberFormat="1" applyFill="1" applyBorder="1" applyAlignment="1">
      <alignment horizontal="center"/>
    </xf>
    <xf numFmtId="170" fontId="4" fillId="0" borderId="3" xfId="0" applyNumberFormat="1" applyFont="1" applyFill="1" applyBorder="1" applyAlignment="1">
      <alignment horizontal="center"/>
    </xf>
    <xf numFmtId="170" fontId="4" fillId="0" borderId="5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70" fontId="3" fillId="0" borderId="13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11" fillId="0" borderId="0" xfId="0" applyFont="1" applyFill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170" fontId="3" fillId="0" borderId="14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170" fontId="2" fillId="0" borderId="16" xfId="0" applyNumberFormat="1" applyFont="1" applyFill="1" applyBorder="1" applyAlignment="1">
      <alignment horizontal="center"/>
    </xf>
    <xf numFmtId="170" fontId="2" fillId="0" borderId="13" xfId="0" applyNumberFormat="1" applyFont="1" applyFill="1" applyBorder="1" applyAlignment="1">
      <alignment horizontal="center"/>
    </xf>
    <xf numFmtId="170" fontId="0" fillId="0" borderId="14" xfId="0" applyNumberFormat="1" applyFill="1" applyBorder="1" applyAlignment="1">
      <alignment horizontal="center"/>
    </xf>
    <xf numFmtId="170" fontId="3" fillId="0" borderId="17" xfId="0" applyNumberFormat="1" applyFont="1" applyFill="1" applyBorder="1" applyAlignment="1">
      <alignment horizontal="center"/>
    </xf>
    <xf numFmtId="170" fontId="3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textRotation="90" wrapText="1"/>
    </xf>
    <xf numFmtId="0" fontId="2" fillId="0" borderId="21" xfId="0" applyFont="1" applyFill="1" applyBorder="1" applyAlignment="1">
      <alignment horizontal="center" textRotation="90" wrapText="1"/>
    </xf>
    <xf numFmtId="0" fontId="2" fillId="0" borderId="22" xfId="0" applyFont="1" applyFill="1" applyBorder="1" applyAlignment="1">
      <alignment horizontal="center" textRotation="90" wrapText="1"/>
    </xf>
    <xf numFmtId="170" fontId="2" fillId="0" borderId="14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 vertical="center" textRotation="90" wrapText="1"/>
    </xf>
    <xf numFmtId="0" fontId="0" fillId="0" borderId="6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70" fontId="3" fillId="0" borderId="23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15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2" fillId="0" borderId="24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left"/>
    </xf>
    <xf numFmtId="0" fontId="0" fillId="0" borderId="3" xfId="0" applyFont="1" applyFill="1" applyBorder="1" applyAlignment="1" applyProtection="1">
      <alignment/>
      <protection locked="0"/>
    </xf>
    <xf numFmtId="0" fontId="0" fillId="0" borderId="3" xfId="0" applyNumberFormat="1" applyFont="1" applyFill="1" applyBorder="1" applyAlignment="1" applyProtection="1">
      <alignment/>
      <protection locked="0"/>
    </xf>
    <xf numFmtId="0" fontId="0" fillId="0" borderId="3" xfId="0" applyNumberFormat="1" applyFont="1" applyFill="1" applyBorder="1" applyAlignment="1" applyProtection="1">
      <alignment horizontal="center"/>
      <protection locked="0"/>
    </xf>
    <xf numFmtId="0" fontId="0" fillId="0" borderId="8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 horizontal="center"/>
      <protection locked="0"/>
    </xf>
    <xf numFmtId="170" fontId="0" fillId="0" borderId="16" xfId="0" applyNumberFormat="1" applyFont="1" applyFill="1" applyBorder="1" applyAlignment="1">
      <alignment horizontal="center"/>
    </xf>
    <xf numFmtId="170" fontId="3" fillId="0" borderId="25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3" xfId="0" applyNumberFormat="1" applyFont="1" applyFill="1" applyBorder="1" applyAlignment="1">
      <alignment/>
    </xf>
    <xf numFmtId="0" fontId="0" fillId="0" borderId="3" xfId="0" applyNumberFormat="1" applyFont="1" applyFill="1" applyBorder="1" applyAlignment="1">
      <alignment horizontal="center"/>
    </xf>
    <xf numFmtId="170" fontId="0" fillId="0" borderId="13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5" xfId="0" applyNumberFormat="1" applyFont="1" applyFill="1" applyBorder="1" applyAlignment="1">
      <alignment/>
    </xf>
    <xf numFmtId="0" fontId="0" fillId="0" borderId="5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170" fontId="0" fillId="0" borderId="14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28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29" xfId="0" applyNumberFormat="1" applyFill="1" applyBorder="1" applyAlignment="1">
      <alignment horizontal="center"/>
    </xf>
    <xf numFmtId="0" fontId="0" fillId="0" borderId="29" xfId="0" applyNumberFormat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170" fontId="3" fillId="0" borderId="30" xfId="0" applyNumberFormat="1" applyFont="1" applyBorder="1" applyAlignment="1">
      <alignment/>
    </xf>
    <xf numFmtId="0" fontId="3" fillId="0" borderId="30" xfId="0" applyFont="1" applyBorder="1" applyAlignment="1">
      <alignment/>
    </xf>
    <xf numFmtId="170" fontId="3" fillId="0" borderId="31" xfId="0" applyNumberFormat="1" applyFont="1" applyBorder="1" applyAlignment="1">
      <alignment/>
    </xf>
    <xf numFmtId="170" fontId="3" fillId="0" borderId="3" xfId="0" applyNumberFormat="1" applyFont="1" applyFill="1" applyBorder="1" applyAlignment="1">
      <alignment horizontal="center"/>
    </xf>
    <xf numFmtId="170" fontId="3" fillId="0" borderId="5" xfId="0" applyNumberFormat="1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70" fontId="3" fillId="0" borderId="33" xfId="0" applyNumberFormat="1" applyFont="1" applyFill="1" applyBorder="1" applyAlignment="1">
      <alignment horizontal="center"/>
    </xf>
    <xf numFmtId="0" fontId="7" fillId="0" borderId="34" xfId="0" applyFont="1" applyFill="1" applyBorder="1" applyAlignment="1">
      <alignment horizontal="left"/>
    </xf>
    <xf numFmtId="0" fontId="0" fillId="0" borderId="34" xfId="0" applyBorder="1" applyAlignment="1">
      <alignment/>
    </xf>
    <xf numFmtId="0" fontId="0" fillId="0" borderId="34" xfId="0" applyNumberFormat="1" applyFill="1" applyBorder="1" applyAlignment="1">
      <alignment horizontal="center"/>
    </xf>
    <xf numFmtId="0" fontId="0" fillId="0" borderId="34" xfId="0" applyNumberFormat="1" applyBorder="1" applyAlignment="1">
      <alignment horizontal="center"/>
    </xf>
    <xf numFmtId="0" fontId="0" fillId="0" borderId="34" xfId="0" applyFill="1" applyBorder="1" applyAlignment="1">
      <alignment horizontal="center"/>
    </xf>
    <xf numFmtId="170" fontId="3" fillId="0" borderId="35" xfId="0" applyNumberFormat="1" applyFont="1" applyFill="1" applyBorder="1" applyAlignment="1">
      <alignment horizontal="center"/>
    </xf>
    <xf numFmtId="170" fontId="3" fillId="0" borderId="36" xfId="0" applyNumberFormat="1" applyFont="1" applyBorder="1" applyAlignment="1">
      <alignment/>
    </xf>
    <xf numFmtId="170" fontId="3" fillId="0" borderId="34" xfId="0" applyNumberFormat="1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3" fillId="0" borderId="36" xfId="0" applyFont="1" applyFill="1" applyBorder="1" applyAlignment="1">
      <alignment horizontal="center" vertical="center" wrapText="1"/>
    </xf>
    <xf numFmtId="170" fontId="3" fillId="0" borderId="18" xfId="0" applyNumberFormat="1" applyFont="1" applyBorder="1" applyAlignment="1">
      <alignment/>
    </xf>
    <xf numFmtId="170" fontId="3" fillId="0" borderId="39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5" xfId="0" applyNumberFormat="1" applyFill="1" applyBorder="1" applyAlignment="1">
      <alignment/>
    </xf>
    <xf numFmtId="170" fontId="3" fillId="0" borderId="19" xfId="0" applyNumberFormat="1" applyFont="1" applyFill="1" applyBorder="1" applyAlignment="1">
      <alignment horizontal="center"/>
    </xf>
    <xf numFmtId="0" fontId="0" fillId="0" borderId="34" xfId="0" applyNumberForma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 textRotation="90" wrapText="1"/>
    </xf>
    <xf numFmtId="0" fontId="3" fillId="0" borderId="45" xfId="0" applyFont="1" applyFill="1" applyBorder="1" applyAlignment="1">
      <alignment horizontal="center" textRotation="90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textRotation="90" wrapText="1"/>
    </xf>
    <xf numFmtId="0" fontId="3" fillId="0" borderId="31" xfId="0" applyFont="1" applyFill="1" applyBorder="1" applyAlignment="1">
      <alignment horizontal="center" vertical="center" textRotation="90" wrapText="1"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textRotation="90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9525</xdr:colOff>
      <xdr:row>7</xdr:row>
      <xdr:rowOff>133350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89344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1438275</xdr:colOff>
      <xdr:row>0</xdr:row>
      <xdr:rowOff>66675</xdr:rowOff>
    </xdr:from>
    <xdr:ext cx="3705225" cy="438150"/>
    <xdr:sp>
      <xdr:nvSpPr>
        <xdr:cNvPr id="2" name="TextBox 2"/>
        <xdr:cNvSpPr txBox="1">
          <a:spLocks noChangeArrowheads="1"/>
        </xdr:cNvSpPr>
      </xdr:nvSpPr>
      <xdr:spPr>
        <a:xfrm>
          <a:off x="4448175" y="66675"/>
          <a:ext cx="3705225" cy="438150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Streichresultat:
das tiefste Resultat je Stand gilt als Streichresultat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C16"/>
  <sheetViews>
    <sheetView showGridLines="0" tabSelected="1" workbookViewId="0" topLeftCell="C1">
      <pane ySplit="4" topLeftCell="BM5" activePane="bottomLeft" state="frozen"/>
      <selection pane="topLeft" activeCell="D1" sqref="D1"/>
      <selection pane="bottomLeft" activeCell="C16" sqref="C16"/>
    </sheetView>
  </sheetViews>
  <sheetFormatPr defaultColWidth="11.421875" defaultRowHeight="12.75"/>
  <cols>
    <col min="1" max="1" width="8.7109375" style="1" hidden="1" customWidth="1"/>
    <col min="2" max="2" width="8.28125" style="1" hidden="1" customWidth="1"/>
    <col min="3" max="3" width="6.28125" style="1" customWidth="1"/>
    <col min="4" max="4" width="29.7109375" style="1" customWidth="1"/>
    <col min="5" max="6" width="0" style="0" hidden="1" customWidth="1"/>
    <col min="7" max="7" width="16.28125" style="0" hidden="1" customWidth="1"/>
    <col min="8" max="8" width="5.28125" style="0" hidden="1" customWidth="1"/>
    <col min="9" max="9" width="15.8515625" style="0" hidden="1" customWidth="1"/>
    <col min="10" max="10" width="4.140625" style="3" customWidth="1"/>
    <col min="11" max="11" width="23.7109375" style="0" hidden="1" customWidth="1"/>
    <col min="12" max="12" width="7.00390625" style="1" customWidth="1"/>
    <col min="13" max="13" width="4.8515625" style="1" hidden="1" customWidth="1"/>
    <col min="14" max="14" width="3.7109375" style="1" customWidth="1"/>
    <col min="15" max="18" width="5.7109375" style="1" customWidth="1"/>
    <col min="19" max="19" width="3.7109375" style="1" customWidth="1"/>
    <col min="20" max="23" width="5.7109375" style="1" customWidth="1"/>
    <col min="24" max="24" width="3.57421875" style="1" customWidth="1"/>
    <col min="25" max="28" width="5.7109375" style="1" customWidth="1"/>
    <col min="29" max="29" width="8.00390625" style="4" customWidth="1"/>
  </cols>
  <sheetData>
    <row r="1" spans="3:29" ht="19.5" customHeight="1">
      <c r="C1" s="76" t="s">
        <v>517</v>
      </c>
      <c r="D1" s="74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</row>
    <row r="2" spans="3:4" ht="19.5" customHeight="1">
      <c r="C2" s="75"/>
      <c r="D2" s="75"/>
    </row>
    <row r="3" spans="1:29" ht="12.75" customHeight="1">
      <c r="A3" s="191" t="s">
        <v>18</v>
      </c>
      <c r="B3" s="193" t="s">
        <v>17</v>
      </c>
      <c r="C3" s="195" t="s">
        <v>370</v>
      </c>
      <c r="D3" s="180" t="s">
        <v>365</v>
      </c>
      <c r="E3" s="180" t="s">
        <v>4</v>
      </c>
      <c r="F3" s="180" t="s">
        <v>5</v>
      </c>
      <c r="G3" s="180" t="s">
        <v>0</v>
      </c>
      <c r="H3" s="180" t="s">
        <v>1</v>
      </c>
      <c r="I3" s="180" t="s">
        <v>2</v>
      </c>
      <c r="J3" s="180" t="s">
        <v>6</v>
      </c>
      <c r="K3" s="180" t="s">
        <v>7</v>
      </c>
      <c r="L3" s="182" t="s">
        <v>19</v>
      </c>
      <c r="M3" s="184" t="s">
        <v>3</v>
      </c>
      <c r="N3" s="88" t="s">
        <v>387</v>
      </c>
      <c r="O3" s="186" t="s">
        <v>378</v>
      </c>
      <c r="P3" s="187"/>
      <c r="Q3" s="187"/>
      <c r="R3" s="188"/>
      <c r="S3" s="89" t="s">
        <v>387</v>
      </c>
      <c r="T3" s="186" t="s">
        <v>379</v>
      </c>
      <c r="U3" s="187"/>
      <c r="V3" s="187"/>
      <c r="W3" s="188"/>
      <c r="X3" s="89" t="s">
        <v>387</v>
      </c>
      <c r="Y3" s="186" t="s">
        <v>380</v>
      </c>
      <c r="Z3" s="187"/>
      <c r="AA3" s="187"/>
      <c r="AB3" s="187"/>
      <c r="AC3" s="189" t="s">
        <v>369</v>
      </c>
    </row>
    <row r="4" spans="1:29" s="2" customFormat="1" ht="76.5" customHeight="1">
      <c r="A4" s="192"/>
      <c r="B4" s="194"/>
      <c r="C4" s="196"/>
      <c r="D4" s="181"/>
      <c r="E4" s="181"/>
      <c r="F4" s="181"/>
      <c r="G4" s="181"/>
      <c r="H4" s="181"/>
      <c r="I4" s="181"/>
      <c r="J4" s="181"/>
      <c r="K4" s="181"/>
      <c r="L4" s="183"/>
      <c r="M4" s="185"/>
      <c r="N4" s="90" t="s">
        <v>381</v>
      </c>
      <c r="O4" s="91" t="s">
        <v>8</v>
      </c>
      <c r="P4" s="91" t="s">
        <v>9</v>
      </c>
      <c r="Q4" s="91" t="s">
        <v>10</v>
      </c>
      <c r="R4" s="92" t="s">
        <v>16</v>
      </c>
      <c r="S4" s="90" t="s">
        <v>381</v>
      </c>
      <c r="T4" s="91" t="s">
        <v>8</v>
      </c>
      <c r="U4" s="91" t="s">
        <v>9</v>
      </c>
      <c r="V4" s="91" t="s">
        <v>10</v>
      </c>
      <c r="W4" s="92" t="s">
        <v>16</v>
      </c>
      <c r="X4" s="90" t="s">
        <v>381</v>
      </c>
      <c r="Y4" s="91" t="s">
        <v>8</v>
      </c>
      <c r="Z4" s="91" t="s">
        <v>9</v>
      </c>
      <c r="AA4" s="91" t="s">
        <v>10</v>
      </c>
      <c r="AB4" s="92" t="s">
        <v>16</v>
      </c>
      <c r="AC4" s="190"/>
    </row>
    <row r="5" spans="1:29" ht="15">
      <c r="A5" s="6">
        <v>1055</v>
      </c>
      <c r="B5" s="42">
        <v>509</v>
      </c>
      <c r="C5" s="45">
        <v>1</v>
      </c>
      <c r="D5" s="37" t="str">
        <f>CONCATENATE(E5," ",F5,", ",I5)</f>
        <v>Imhof Martin, Glis</v>
      </c>
      <c r="E5" s="8" t="s">
        <v>115</v>
      </c>
      <c r="F5" s="8" t="s">
        <v>176</v>
      </c>
      <c r="G5" s="8" t="s">
        <v>177</v>
      </c>
      <c r="H5" s="9">
        <v>3902</v>
      </c>
      <c r="I5" s="8" t="s">
        <v>31</v>
      </c>
      <c r="J5" s="13">
        <v>93</v>
      </c>
      <c r="K5" s="8" t="s">
        <v>22</v>
      </c>
      <c r="L5" s="10">
        <v>316740</v>
      </c>
      <c r="M5" s="39" t="str">
        <f aca="true" t="shared" si="0" ref="M5:M14">IF(J5&lt;=0,"",IF(J5&gt;=1992,"JJ",IF(J5&gt;=1988,"J",IF(J5&gt;=1952,"E",IF(J5&gt;=1939,"V",IF(J5&lt;=1938,"SV"))))))</f>
        <v>SV</v>
      </c>
      <c r="N5" s="52"/>
      <c r="O5" s="29">
        <v>545</v>
      </c>
      <c r="P5" s="29">
        <v>109</v>
      </c>
      <c r="Q5" s="29">
        <v>100</v>
      </c>
      <c r="R5" s="83">
        <f aca="true" t="shared" si="1" ref="R5:R13">(O5/10)+P5+Q5</f>
        <v>263.5</v>
      </c>
      <c r="S5" s="52"/>
      <c r="T5" s="29">
        <v>556</v>
      </c>
      <c r="U5" s="29">
        <v>115</v>
      </c>
      <c r="V5" s="29">
        <v>96</v>
      </c>
      <c r="W5" s="83">
        <f aca="true" t="shared" si="2" ref="W5:W13">(T5/10)+U5+V5</f>
        <v>266.6</v>
      </c>
      <c r="X5" s="52"/>
      <c r="Y5" s="29">
        <v>533</v>
      </c>
      <c r="Z5" s="29">
        <v>113</v>
      </c>
      <c r="AA5" s="29">
        <v>95</v>
      </c>
      <c r="AB5" s="83">
        <f aca="true" t="shared" si="3" ref="AB5:AB13">(Y5/10)+Z5+AA5</f>
        <v>261.3</v>
      </c>
      <c r="AC5" s="86">
        <f aca="true" t="shared" si="4" ref="AC5:AC10">R5+W5+AB5</f>
        <v>791.4000000000001</v>
      </c>
    </row>
    <row r="6" spans="1:29" ht="15">
      <c r="A6" s="6">
        <v>1060</v>
      </c>
      <c r="B6" s="42">
        <v>515</v>
      </c>
      <c r="C6" s="45">
        <v>2</v>
      </c>
      <c r="D6" s="37" t="str">
        <f aca="true" t="shared" si="5" ref="D6:D13">CONCATENATE(E6," ",F6,", ",I6)</f>
        <v>Furrer Sebastian, Staldenried</v>
      </c>
      <c r="E6" s="8" t="s">
        <v>110</v>
      </c>
      <c r="F6" s="8" t="s">
        <v>189</v>
      </c>
      <c r="G6" s="8" t="s">
        <v>190</v>
      </c>
      <c r="H6" s="9">
        <v>3933</v>
      </c>
      <c r="I6" s="8" t="s">
        <v>191</v>
      </c>
      <c r="J6" s="13">
        <v>91</v>
      </c>
      <c r="K6" s="8" t="s">
        <v>192</v>
      </c>
      <c r="L6" s="10">
        <v>292616</v>
      </c>
      <c r="M6" s="39" t="str">
        <f t="shared" si="0"/>
        <v>SV</v>
      </c>
      <c r="N6" s="53"/>
      <c r="O6" s="12">
        <v>563</v>
      </c>
      <c r="P6" s="12">
        <v>112</v>
      </c>
      <c r="Q6" s="12">
        <v>95</v>
      </c>
      <c r="R6" s="84">
        <f t="shared" si="1"/>
        <v>263.3</v>
      </c>
      <c r="S6" s="53"/>
      <c r="T6" s="12">
        <v>538</v>
      </c>
      <c r="U6" s="12">
        <v>113</v>
      </c>
      <c r="V6" s="12">
        <v>94</v>
      </c>
      <c r="W6" s="84">
        <f t="shared" si="2"/>
        <v>260.8</v>
      </c>
      <c r="X6" s="53"/>
      <c r="Y6" s="12">
        <v>544</v>
      </c>
      <c r="Z6" s="12">
        <v>115</v>
      </c>
      <c r="AA6" s="12">
        <v>93</v>
      </c>
      <c r="AB6" s="84">
        <f t="shared" si="3"/>
        <v>262.4</v>
      </c>
      <c r="AC6" s="86">
        <f t="shared" si="4"/>
        <v>786.5</v>
      </c>
    </row>
    <row r="7" spans="1:29" ht="15">
      <c r="A7" s="6">
        <v>1110</v>
      </c>
      <c r="B7" s="42">
        <v>515</v>
      </c>
      <c r="C7" s="45">
        <v>3</v>
      </c>
      <c r="D7" s="37" t="str">
        <f t="shared" si="5"/>
        <v>Abgottspon Christoph, Staldenried</v>
      </c>
      <c r="E7" s="8" t="s">
        <v>178</v>
      </c>
      <c r="F7" s="8" t="s">
        <v>314</v>
      </c>
      <c r="G7" s="8" t="s">
        <v>315</v>
      </c>
      <c r="H7" s="9">
        <v>3933</v>
      </c>
      <c r="I7" s="8" t="s">
        <v>191</v>
      </c>
      <c r="J7" s="13">
        <v>91</v>
      </c>
      <c r="K7" s="8" t="s">
        <v>192</v>
      </c>
      <c r="L7" s="10">
        <v>292618</v>
      </c>
      <c r="M7" s="39" t="str">
        <f t="shared" si="0"/>
        <v>SV</v>
      </c>
      <c r="N7" s="53"/>
      <c r="O7" s="12">
        <v>556</v>
      </c>
      <c r="P7" s="12">
        <v>112</v>
      </c>
      <c r="Q7" s="12">
        <v>90</v>
      </c>
      <c r="R7" s="84">
        <f t="shared" si="1"/>
        <v>257.6</v>
      </c>
      <c r="S7" s="53"/>
      <c r="T7" s="12">
        <v>539</v>
      </c>
      <c r="U7" s="12">
        <v>110</v>
      </c>
      <c r="V7" s="12">
        <v>97</v>
      </c>
      <c r="W7" s="84">
        <f t="shared" si="2"/>
        <v>260.9</v>
      </c>
      <c r="X7" s="53"/>
      <c r="Y7" s="12">
        <v>524</v>
      </c>
      <c r="Z7" s="12">
        <v>111</v>
      </c>
      <c r="AA7" s="12">
        <v>97</v>
      </c>
      <c r="AB7" s="84">
        <f t="shared" si="3"/>
        <v>260.4</v>
      </c>
      <c r="AC7" s="86">
        <f t="shared" si="4"/>
        <v>778.9</v>
      </c>
    </row>
    <row r="8" spans="1:29" ht="15">
      <c r="A8" s="6">
        <v>1109</v>
      </c>
      <c r="B8" s="42">
        <v>515</v>
      </c>
      <c r="C8" s="45">
        <v>4</v>
      </c>
      <c r="D8" s="37" t="str">
        <f t="shared" si="5"/>
        <v>Abgottspon Kilian, Staldenried</v>
      </c>
      <c r="E8" s="8" t="s">
        <v>178</v>
      </c>
      <c r="F8" s="8" t="s">
        <v>312</v>
      </c>
      <c r="G8" s="8" t="s">
        <v>313</v>
      </c>
      <c r="H8" s="9">
        <v>3933</v>
      </c>
      <c r="I8" s="8" t="s">
        <v>191</v>
      </c>
      <c r="J8" s="13">
        <v>89</v>
      </c>
      <c r="K8" s="8" t="s">
        <v>192</v>
      </c>
      <c r="L8" s="10">
        <v>269400</v>
      </c>
      <c r="M8" s="39" t="str">
        <f t="shared" si="0"/>
        <v>SV</v>
      </c>
      <c r="N8" s="53"/>
      <c r="O8" s="12">
        <v>546</v>
      </c>
      <c r="P8" s="12">
        <v>107</v>
      </c>
      <c r="Q8" s="12">
        <v>94</v>
      </c>
      <c r="R8" s="84">
        <f t="shared" si="1"/>
        <v>255.6</v>
      </c>
      <c r="S8" s="53"/>
      <c r="T8" s="12">
        <v>534</v>
      </c>
      <c r="U8" s="12">
        <v>112</v>
      </c>
      <c r="V8" s="12">
        <v>95</v>
      </c>
      <c r="W8" s="84">
        <f t="shared" si="2"/>
        <v>260.4</v>
      </c>
      <c r="X8" s="53"/>
      <c r="Y8" s="12">
        <v>534</v>
      </c>
      <c r="Z8" s="12">
        <v>113</v>
      </c>
      <c r="AA8" s="12">
        <v>95</v>
      </c>
      <c r="AB8" s="84">
        <f t="shared" si="3"/>
        <v>261.4</v>
      </c>
      <c r="AC8" s="86">
        <f t="shared" si="4"/>
        <v>777.4</v>
      </c>
    </row>
    <row r="9" spans="1:29" ht="15">
      <c r="A9" s="6">
        <v>1049</v>
      </c>
      <c r="B9" s="42">
        <v>504</v>
      </c>
      <c r="C9" s="45">
        <v>5</v>
      </c>
      <c r="D9" s="37" t="str">
        <f t="shared" si="5"/>
        <v>Montani Joel, Salgesch</v>
      </c>
      <c r="E9" s="8" t="s">
        <v>148</v>
      </c>
      <c r="F9" s="8" t="s">
        <v>149</v>
      </c>
      <c r="G9" s="8" t="s">
        <v>150</v>
      </c>
      <c r="H9" s="9">
        <v>3970</v>
      </c>
      <c r="I9" s="8" t="s">
        <v>151</v>
      </c>
      <c r="J9" s="13">
        <v>91</v>
      </c>
      <c r="K9" s="8" t="s">
        <v>377</v>
      </c>
      <c r="L9" s="10">
        <v>299961</v>
      </c>
      <c r="M9" s="39" t="str">
        <f t="shared" si="0"/>
        <v>SV</v>
      </c>
      <c r="N9" s="53"/>
      <c r="O9" s="12">
        <v>531</v>
      </c>
      <c r="P9" s="12">
        <v>117</v>
      </c>
      <c r="Q9" s="12">
        <v>94</v>
      </c>
      <c r="R9" s="84">
        <f t="shared" si="1"/>
        <v>264.1</v>
      </c>
      <c r="S9" s="53"/>
      <c r="T9" s="12">
        <v>535</v>
      </c>
      <c r="U9" s="12">
        <v>105</v>
      </c>
      <c r="V9" s="12">
        <v>93</v>
      </c>
      <c r="W9" s="84">
        <f t="shared" si="2"/>
        <v>251.5</v>
      </c>
      <c r="X9" s="53"/>
      <c r="Y9" s="12">
        <v>529</v>
      </c>
      <c r="Z9" s="12">
        <v>113</v>
      </c>
      <c r="AA9" s="12">
        <v>94</v>
      </c>
      <c r="AB9" s="84">
        <f t="shared" si="3"/>
        <v>259.9</v>
      </c>
      <c r="AC9" s="86">
        <f t="shared" si="4"/>
        <v>775.5</v>
      </c>
    </row>
    <row r="10" spans="1:29" ht="15">
      <c r="A10" s="6">
        <v>1108</v>
      </c>
      <c r="B10" s="42">
        <v>515</v>
      </c>
      <c r="C10" s="45">
        <v>6</v>
      </c>
      <c r="D10" s="37" t="str">
        <f t="shared" si="5"/>
        <v>Abgottspon Noé, Staldenried</v>
      </c>
      <c r="E10" s="8" t="s">
        <v>178</v>
      </c>
      <c r="F10" s="8" t="s">
        <v>311</v>
      </c>
      <c r="G10" s="8" t="s">
        <v>195</v>
      </c>
      <c r="H10" s="9">
        <v>3933</v>
      </c>
      <c r="I10" s="8" t="s">
        <v>191</v>
      </c>
      <c r="J10" s="13">
        <v>88</v>
      </c>
      <c r="K10" s="8" t="s">
        <v>192</v>
      </c>
      <c r="L10" s="10">
        <v>260587</v>
      </c>
      <c r="M10" s="39" t="str">
        <f t="shared" si="0"/>
        <v>SV</v>
      </c>
      <c r="N10" s="53"/>
      <c r="O10" s="12">
        <v>461</v>
      </c>
      <c r="P10" s="12">
        <v>108</v>
      </c>
      <c r="Q10" s="12">
        <v>88</v>
      </c>
      <c r="R10" s="84">
        <f t="shared" si="1"/>
        <v>242.1</v>
      </c>
      <c r="S10" s="53"/>
      <c r="T10" s="12">
        <v>541</v>
      </c>
      <c r="U10" s="12">
        <v>106</v>
      </c>
      <c r="V10" s="12">
        <v>96</v>
      </c>
      <c r="W10" s="84">
        <f t="shared" si="2"/>
        <v>256.1</v>
      </c>
      <c r="X10" s="53"/>
      <c r="Y10" s="12">
        <v>522</v>
      </c>
      <c r="Z10" s="12">
        <v>102</v>
      </c>
      <c r="AA10" s="12">
        <v>83</v>
      </c>
      <c r="AB10" s="84">
        <f t="shared" si="3"/>
        <v>237.2</v>
      </c>
      <c r="AC10" s="86">
        <f t="shared" si="4"/>
        <v>735.4000000000001</v>
      </c>
    </row>
    <row r="11" spans="1:29" ht="15">
      <c r="A11" s="6">
        <v>1040</v>
      </c>
      <c r="B11" s="42"/>
      <c r="C11" s="45"/>
      <c r="D11" s="37" t="str">
        <f>CONCATENATE(E11," ",F11,", ",I11)</f>
        <v>Troger Carole-Livia, Raron</v>
      </c>
      <c r="E11" s="8" t="s">
        <v>125</v>
      </c>
      <c r="F11" s="8" t="s">
        <v>129</v>
      </c>
      <c r="G11" s="8" t="s">
        <v>127</v>
      </c>
      <c r="H11" s="27">
        <v>3942</v>
      </c>
      <c r="I11" s="27" t="s">
        <v>128</v>
      </c>
      <c r="J11" s="13">
        <v>94</v>
      </c>
      <c r="K11" s="27" t="s">
        <v>106</v>
      </c>
      <c r="L11" s="10">
        <v>319942</v>
      </c>
      <c r="M11" s="39" t="str">
        <f>IF(J11&lt;=0,"",IF(J11&gt;=1992,"JJ",IF(J11&gt;=1988,"J",IF(J11&gt;=1952,"E",IF(J11&gt;=1939,"V",IF(J11&lt;=1938,"SV"))))))</f>
        <v>SV</v>
      </c>
      <c r="N11" s="53" t="s">
        <v>353</v>
      </c>
      <c r="O11" s="12">
        <v>532</v>
      </c>
      <c r="P11" s="12">
        <v>112</v>
      </c>
      <c r="Q11" s="12">
        <v>95</v>
      </c>
      <c r="R11" s="84">
        <f>(O11/10)+P11+Q11</f>
        <v>260.2</v>
      </c>
      <c r="S11" s="53" t="s">
        <v>353</v>
      </c>
      <c r="T11" s="12">
        <v>550</v>
      </c>
      <c r="U11" s="12">
        <v>119</v>
      </c>
      <c r="V11" s="12">
        <v>88</v>
      </c>
      <c r="W11" s="84">
        <f>(T11/10)+U11+V11</f>
        <v>262</v>
      </c>
      <c r="X11" s="53" t="s">
        <v>353</v>
      </c>
      <c r="Y11" s="12">
        <v>540</v>
      </c>
      <c r="Z11" s="12">
        <v>107</v>
      </c>
      <c r="AA11" s="12">
        <v>96</v>
      </c>
      <c r="AB11" s="84">
        <f>(Y11/10)+Z11+AA11</f>
        <v>257</v>
      </c>
      <c r="AC11" s="86"/>
    </row>
    <row r="12" spans="1:29" ht="15">
      <c r="A12" s="6">
        <v>1111</v>
      </c>
      <c r="B12" s="42">
        <v>515</v>
      </c>
      <c r="C12" s="45"/>
      <c r="D12" s="37" t="str">
        <f t="shared" si="5"/>
        <v>Furrer Renato, Staldenried</v>
      </c>
      <c r="E12" s="8" t="s">
        <v>110</v>
      </c>
      <c r="F12" s="8" t="s">
        <v>316</v>
      </c>
      <c r="G12" s="8" t="s">
        <v>317</v>
      </c>
      <c r="H12" s="9">
        <v>3933</v>
      </c>
      <c r="I12" s="8" t="s">
        <v>191</v>
      </c>
      <c r="J12" s="13">
        <v>94</v>
      </c>
      <c r="K12" s="8" t="s">
        <v>192</v>
      </c>
      <c r="L12" s="10">
        <v>313983</v>
      </c>
      <c r="M12" s="39" t="str">
        <f t="shared" si="0"/>
        <v>SV</v>
      </c>
      <c r="N12" s="53"/>
      <c r="O12" s="12">
        <v>532</v>
      </c>
      <c r="P12" s="12">
        <v>107</v>
      </c>
      <c r="Q12" s="12">
        <v>92</v>
      </c>
      <c r="R12" s="84">
        <f t="shared" si="1"/>
        <v>252.2</v>
      </c>
      <c r="S12" s="53"/>
      <c r="T12" s="12">
        <v>549</v>
      </c>
      <c r="U12" s="12"/>
      <c r="V12" s="12"/>
      <c r="W12" s="84">
        <f t="shared" si="2"/>
        <v>54.9</v>
      </c>
      <c r="X12" s="53"/>
      <c r="Y12" s="12">
        <v>546</v>
      </c>
      <c r="Z12" s="12"/>
      <c r="AA12" s="12"/>
      <c r="AB12" s="84">
        <f t="shared" si="3"/>
        <v>54.6</v>
      </c>
      <c r="AC12" s="86"/>
    </row>
    <row r="13" spans="1:29" ht="15">
      <c r="A13" s="6">
        <v>1112</v>
      </c>
      <c r="B13" s="42"/>
      <c r="C13" s="45"/>
      <c r="D13" s="37" t="str">
        <f t="shared" si="5"/>
        <v>Abgottspon Angelo, Staldenried</v>
      </c>
      <c r="E13" s="8" t="s">
        <v>178</v>
      </c>
      <c r="F13" s="8" t="s">
        <v>318</v>
      </c>
      <c r="G13" s="8" t="s">
        <v>195</v>
      </c>
      <c r="H13" s="9">
        <v>3933</v>
      </c>
      <c r="I13" s="8" t="s">
        <v>191</v>
      </c>
      <c r="J13" s="13">
        <v>93</v>
      </c>
      <c r="K13" s="8" t="s">
        <v>192</v>
      </c>
      <c r="L13" s="10">
        <v>313981</v>
      </c>
      <c r="M13" s="39" t="str">
        <f t="shared" si="0"/>
        <v>SV</v>
      </c>
      <c r="N13" s="53"/>
      <c r="O13" s="12">
        <v>487</v>
      </c>
      <c r="P13" s="12"/>
      <c r="Q13" s="12"/>
      <c r="R13" s="84">
        <f t="shared" si="1"/>
        <v>48.7</v>
      </c>
      <c r="S13" s="53"/>
      <c r="T13" s="12">
        <v>498</v>
      </c>
      <c r="U13" s="12"/>
      <c r="V13" s="12"/>
      <c r="W13" s="84">
        <f t="shared" si="2"/>
        <v>49.8</v>
      </c>
      <c r="X13" s="53"/>
      <c r="Y13" s="12">
        <v>463</v>
      </c>
      <c r="Z13" s="12"/>
      <c r="AA13" s="12"/>
      <c r="AB13" s="84">
        <f t="shared" si="3"/>
        <v>46.3</v>
      </c>
      <c r="AC13" s="86"/>
    </row>
    <row r="14" spans="1:29" ht="15">
      <c r="A14" s="14"/>
      <c r="B14" s="43"/>
      <c r="C14" s="46"/>
      <c r="D14" s="15"/>
      <c r="E14" s="16"/>
      <c r="F14" s="16"/>
      <c r="G14" s="16"/>
      <c r="H14" s="17"/>
      <c r="I14" s="16"/>
      <c r="J14" s="18"/>
      <c r="K14" s="16"/>
      <c r="L14" s="19"/>
      <c r="M14" s="40">
        <f t="shared" si="0"/>
      </c>
      <c r="N14" s="54"/>
      <c r="O14" s="30"/>
      <c r="P14" s="30"/>
      <c r="Q14" s="30"/>
      <c r="R14" s="85"/>
      <c r="S14" s="54"/>
      <c r="T14" s="30"/>
      <c r="U14" s="30"/>
      <c r="V14" s="30"/>
      <c r="W14" s="85"/>
      <c r="X14" s="54"/>
      <c r="Y14" s="30"/>
      <c r="Z14" s="30"/>
      <c r="AA14" s="30"/>
      <c r="AB14" s="85"/>
      <c r="AC14" s="87"/>
    </row>
    <row r="16" ht="15.75">
      <c r="C16" s="179" t="s">
        <v>535</v>
      </c>
    </row>
  </sheetData>
  <mergeCells count="17">
    <mergeCell ref="T3:W3"/>
    <mergeCell ref="Y3:AB3"/>
    <mergeCell ref="AC3:AC4"/>
    <mergeCell ref="A3:A4"/>
    <mergeCell ref="B3:B4"/>
    <mergeCell ref="E3:E4"/>
    <mergeCell ref="F3:F4"/>
    <mergeCell ref="C3:C4"/>
    <mergeCell ref="D3:D4"/>
    <mergeCell ref="O3:R3"/>
    <mergeCell ref="K3:K4"/>
    <mergeCell ref="L3:L4"/>
    <mergeCell ref="M3:M4"/>
    <mergeCell ref="G3:G4"/>
    <mergeCell ref="H3:H4"/>
    <mergeCell ref="I3:I4"/>
    <mergeCell ref="J3:J4"/>
  </mergeCells>
  <printOptions horizontalCentered="1"/>
  <pageMargins left="0.35433070866141736" right="0.7874015748031497" top="0.54" bottom="0.61" header="0.5118110236220472" footer="0.33"/>
  <pageSetup horizontalDpi="600" verticalDpi="600" orientation="landscape" paperSize="9" r:id="rId1"/>
  <headerFooter alignWithMargins="0">
    <oddHeader xml:space="preserve">&amp;C&amp;"Arial,Fett"&amp;20 </oddHeader>
    <oddFooter>&amp;L&amp;9 1. Oberwalliser Herbstschiessen 2008   - Rangliste&amp;C&amp;9Naters, &amp;D&amp;R&amp;9&amp;P(&amp;N)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C75"/>
  <sheetViews>
    <sheetView showGridLines="0" workbookViewId="0" topLeftCell="C1">
      <pane ySplit="4" topLeftCell="BM62" activePane="bottomLeft" state="frozen"/>
      <selection pane="topLeft" activeCell="D1" sqref="D1"/>
      <selection pane="bottomLeft" activeCell="C75" sqref="C75"/>
    </sheetView>
  </sheetViews>
  <sheetFormatPr defaultColWidth="11.421875" defaultRowHeight="12.75"/>
  <cols>
    <col min="1" max="1" width="8.7109375" style="1" hidden="1" customWidth="1"/>
    <col min="2" max="2" width="8.28125" style="1" hidden="1" customWidth="1"/>
    <col min="3" max="3" width="6.00390625" style="1" customWidth="1"/>
    <col min="4" max="4" width="28.140625" style="1" customWidth="1"/>
    <col min="5" max="6" width="0" style="0" hidden="1" customWidth="1"/>
    <col min="7" max="7" width="16.28125" style="0" hidden="1" customWidth="1"/>
    <col min="8" max="8" width="5.28125" style="0" hidden="1" customWidth="1"/>
    <col min="9" max="9" width="15.8515625" style="0" hidden="1" customWidth="1"/>
    <col min="10" max="10" width="4.421875" style="3" customWidth="1"/>
    <col min="11" max="11" width="27.00390625" style="0" hidden="1" customWidth="1"/>
    <col min="12" max="12" width="7.00390625" style="1" customWidth="1"/>
    <col min="13" max="13" width="4.8515625" style="1" hidden="1" customWidth="1"/>
    <col min="14" max="25" width="5.7109375" style="94" customWidth="1"/>
    <col min="26" max="26" width="7.7109375" style="65" customWidth="1"/>
    <col min="27" max="27" width="6.140625" style="0" customWidth="1"/>
  </cols>
  <sheetData>
    <row r="1" spans="3:29" ht="19.5" customHeight="1">
      <c r="C1" s="76" t="s">
        <v>516</v>
      </c>
      <c r="D1" s="74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</row>
    <row r="2" spans="3:29" ht="19.5" customHeight="1">
      <c r="C2" s="75"/>
      <c r="D2" s="75"/>
      <c r="Z2" s="94"/>
      <c r="AA2" s="1"/>
      <c r="AB2" s="1"/>
      <c r="AC2" s="4"/>
    </row>
    <row r="3" spans="1:26" ht="12.75" customHeight="1">
      <c r="A3" s="191" t="s">
        <v>18</v>
      </c>
      <c r="B3" s="193" t="s">
        <v>17</v>
      </c>
      <c r="C3" s="195" t="s">
        <v>370</v>
      </c>
      <c r="D3" s="180" t="s">
        <v>365</v>
      </c>
      <c r="E3" s="180" t="s">
        <v>4</v>
      </c>
      <c r="F3" s="180" t="s">
        <v>5</v>
      </c>
      <c r="G3" s="180" t="s">
        <v>0</v>
      </c>
      <c r="H3" s="180" t="s">
        <v>1</v>
      </c>
      <c r="I3" s="180" t="s">
        <v>2</v>
      </c>
      <c r="J3" s="180" t="s">
        <v>6</v>
      </c>
      <c r="K3" s="180" t="s">
        <v>7</v>
      </c>
      <c r="L3" s="182" t="s">
        <v>19</v>
      </c>
      <c r="M3" s="202" t="s">
        <v>3</v>
      </c>
      <c r="N3" s="199" t="s">
        <v>366</v>
      </c>
      <c r="O3" s="200"/>
      <c r="P3" s="200"/>
      <c r="Q3" s="201"/>
      <c r="R3" s="199" t="s">
        <v>367</v>
      </c>
      <c r="S3" s="200"/>
      <c r="T3" s="200"/>
      <c r="U3" s="201"/>
      <c r="V3" s="199" t="s">
        <v>368</v>
      </c>
      <c r="W3" s="200"/>
      <c r="X3" s="200"/>
      <c r="Y3" s="201"/>
      <c r="Z3" s="197" t="s">
        <v>369</v>
      </c>
    </row>
    <row r="4" spans="1:26" s="2" customFormat="1" ht="72" customHeight="1">
      <c r="A4" s="192"/>
      <c r="B4" s="194"/>
      <c r="C4" s="196"/>
      <c r="D4" s="181"/>
      <c r="E4" s="181"/>
      <c r="F4" s="181"/>
      <c r="G4" s="181"/>
      <c r="H4" s="181"/>
      <c r="I4" s="181"/>
      <c r="J4" s="181"/>
      <c r="K4" s="181"/>
      <c r="L4" s="183"/>
      <c r="M4" s="203"/>
      <c r="N4" s="95" t="s">
        <v>8</v>
      </c>
      <c r="O4" s="96" t="s">
        <v>9</v>
      </c>
      <c r="P4" s="96" t="s">
        <v>10</v>
      </c>
      <c r="Q4" s="97" t="s">
        <v>16</v>
      </c>
      <c r="R4" s="95" t="s">
        <v>8</v>
      </c>
      <c r="S4" s="96" t="s">
        <v>9</v>
      </c>
      <c r="T4" s="96" t="s">
        <v>10</v>
      </c>
      <c r="U4" s="97" t="s">
        <v>16</v>
      </c>
      <c r="V4" s="95" t="s">
        <v>8</v>
      </c>
      <c r="W4" s="96" t="s">
        <v>9</v>
      </c>
      <c r="X4" s="96" t="s">
        <v>10</v>
      </c>
      <c r="Y4" s="97" t="s">
        <v>16</v>
      </c>
      <c r="Z4" s="198"/>
    </row>
    <row r="5" spans="1:26" ht="15">
      <c r="A5" s="23">
        <v>1059</v>
      </c>
      <c r="B5" s="41"/>
      <c r="C5" s="44">
        <v>1</v>
      </c>
      <c r="D5" s="36" t="str">
        <f>CONCATENATE(E5," ",F5,", ",I5)</f>
        <v>Oggier David, Susten</v>
      </c>
      <c r="E5" s="5" t="s">
        <v>185</v>
      </c>
      <c r="F5" s="5" t="s">
        <v>186</v>
      </c>
      <c r="G5" s="5" t="s">
        <v>187</v>
      </c>
      <c r="H5" s="24">
        <v>3952</v>
      </c>
      <c r="I5" s="5" t="s">
        <v>188</v>
      </c>
      <c r="J5" s="26">
        <v>86</v>
      </c>
      <c r="K5" s="5" t="s">
        <v>374</v>
      </c>
      <c r="L5" s="25">
        <v>145290</v>
      </c>
      <c r="M5" s="38" t="str">
        <f aca="true" t="shared" si="0" ref="M5:M36">IF(J5&lt;=0,"",IF(J5&gt;=1992,"JJ",IF(J5&gt;=1988,"J",IF(J5&gt;=1952,"E",IF(J5&gt;=1939,"V",IF(J5&lt;=1938,"SV"))))))</f>
        <v>SV</v>
      </c>
      <c r="N5" s="98">
        <v>569</v>
      </c>
      <c r="O5" s="99">
        <v>116</v>
      </c>
      <c r="P5" s="99">
        <v>98</v>
      </c>
      <c r="Q5" s="83">
        <f aca="true" t="shared" si="1" ref="Q5:Q36">(N5/10)+O5+P5</f>
        <v>270.9</v>
      </c>
      <c r="R5" s="98">
        <v>571</v>
      </c>
      <c r="S5" s="99">
        <v>116</v>
      </c>
      <c r="T5" s="99">
        <v>100</v>
      </c>
      <c r="U5" s="83">
        <f aca="true" t="shared" si="2" ref="U5:U36">(R5/10)+S5+T5</f>
        <v>273.1</v>
      </c>
      <c r="V5" s="98">
        <v>562</v>
      </c>
      <c r="W5" s="99">
        <v>119</v>
      </c>
      <c r="X5" s="99">
        <v>97</v>
      </c>
      <c r="Y5" s="83">
        <f aca="true" t="shared" si="3" ref="Y5:Y36">(V5/10)+W5+X5</f>
        <v>272.2</v>
      </c>
      <c r="Z5" s="100">
        <f aca="true" t="shared" si="4" ref="Z5:Z36">Q5+U5+Y5</f>
        <v>816.2</v>
      </c>
    </row>
    <row r="6" spans="1:26" ht="15">
      <c r="A6" s="6">
        <v>1025</v>
      </c>
      <c r="B6" s="42">
        <v>505</v>
      </c>
      <c r="C6" s="45">
        <v>2</v>
      </c>
      <c r="D6" s="37" t="str">
        <f aca="true" t="shared" si="5" ref="D6:D69">CONCATENATE(E6," ",F6,", ",I6)</f>
        <v>Zentriegen Romeo, Glis</v>
      </c>
      <c r="E6" s="8" t="s">
        <v>81</v>
      </c>
      <c r="F6" s="8" t="s">
        <v>82</v>
      </c>
      <c r="G6" s="8" t="s">
        <v>83</v>
      </c>
      <c r="H6" s="27">
        <v>3902</v>
      </c>
      <c r="I6" s="27" t="s">
        <v>31</v>
      </c>
      <c r="J6" s="13">
        <v>65</v>
      </c>
      <c r="K6" s="27" t="s">
        <v>376</v>
      </c>
      <c r="L6" s="10">
        <v>145274</v>
      </c>
      <c r="M6" s="39" t="str">
        <f t="shared" si="0"/>
        <v>SV</v>
      </c>
      <c r="N6" s="101">
        <v>559</v>
      </c>
      <c r="O6" s="102">
        <v>116</v>
      </c>
      <c r="P6" s="102">
        <v>99</v>
      </c>
      <c r="Q6" s="84">
        <f t="shared" si="1"/>
        <v>270.9</v>
      </c>
      <c r="R6" s="101">
        <v>558</v>
      </c>
      <c r="S6" s="102">
        <v>120</v>
      </c>
      <c r="T6" s="102">
        <v>99</v>
      </c>
      <c r="U6" s="84">
        <f t="shared" si="2"/>
        <v>274.8</v>
      </c>
      <c r="V6" s="101">
        <v>561</v>
      </c>
      <c r="W6" s="102">
        <v>114</v>
      </c>
      <c r="X6" s="102">
        <v>97</v>
      </c>
      <c r="Y6" s="84">
        <f t="shared" si="3"/>
        <v>267.1</v>
      </c>
      <c r="Z6" s="86">
        <f t="shared" si="4"/>
        <v>812.8000000000001</v>
      </c>
    </row>
    <row r="7" spans="1:26" ht="15">
      <c r="A7" s="6">
        <v>1083</v>
      </c>
      <c r="B7" s="42"/>
      <c r="C7" s="45">
        <v>3</v>
      </c>
      <c r="D7" s="37" t="str">
        <f t="shared" si="5"/>
        <v>Schnidrig Roland, Stalden</v>
      </c>
      <c r="E7" s="8" t="s">
        <v>244</v>
      </c>
      <c r="F7" s="8" t="s">
        <v>74</v>
      </c>
      <c r="G7" s="8" t="s">
        <v>245</v>
      </c>
      <c r="H7" s="9">
        <v>3922</v>
      </c>
      <c r="I7" s="8" t="s">
        <v>171</v>
      </c>
      <c r="J7" s="13">
        <v>57</v>
      </c>
      <c r="K7" s="8" t="s">
        <v>246</v>
      </c>
      <c r="L7" s="10">
        <v>145279</v>
      </c>
      <c r="M7" s="39" t="str">
        <f t="shared" si="0"/>
        <v>SV</v>
      </c>
      <c r="N7" s="101">
        <v>548</v>
      </c>
      <c r="O7" s="102">
        <v>118</v>
      </c>
      <c r="P7" s="102">
        <v>100</v>
      </c>
      <c r="Q7" s="84">
        <f t="shared" si="1"/>
        <v>272.8</v>
      </c>
      <c r="R7" s="101">
        <v>558</v>
      </c>
      <c r="S7" s="102">
        <v>115</v>
      </c>
      <c r="T7" s="102">
        <v>98</v>
      </c>
      <c r="U7" s="84">
        <f t="shared" si="2"/>
        <v>268.8</v>
      </c>
      <c r="V7" s="101">
        <v>561</v>
      </c>
      <c r="W7" s="102">
        <v>116</v>
      </c>
      <c r="X7" s="102">
        <v>97</v>
      </c>
      <c r="Y7" s="84">
        <f t="shared" si="3"/>
        <v>269.1</v>
      </c>
      <c r="Z7" s="86">
        <f t="shared" si="4"/>
        <v>810.7</v>
      </c>
    </row>
    <row r="8" spans="1:26" ht="15">
      <c r="A8" s="6">
        <v>1091</v>
      </c>
      <c r="B8" s="42"/>
      <c r="C8" s="45">
        <v>4</v>
      </c>
      <c r="D8" s="37" t="str">
        <f t="shared" si="5"/>
        <v>Mazotti-Dahinden Sandra, Visp</v>
      </c>
      <c r="E8" s="8" t="s">
        <v>263</v>
      </c>
      <c r="F8" s="8" t="s">
        <v>264</v>
      </c>
      <c r="G8" s="8" t="s">
        <v>265</v>
      </c>
      <c r="H8" s="9">
        <v>3930</v>
      </c>
      <c r="I8" s="8" t="s">
        <v>68</v>
      </c>
      <c r="J8" s="13">
        <v>81</v>
      </c>
      <c r="K8" s="8" t="s">
        <v>266</v>
      </c>
      <c r="L8" s="10">
        <v>115617</v>
      </c>
      <c r="M8" s="39" t="str">
        <f t="shared" si="0"/>
        <v>SV</v>
      </c>
      <c r="N8" s="101">
        <v>576</v>
      </c>
      <c r="O8" s="102">
        <v>114</v>
      </c>
      <c r="P8" s="102">
        <v>100</v>
      </c>
      <c r="Q8" s="84">
        <f t="shared" si="1"/>
        <v>271.6</v>
      </c>
      <c r="R8" s="101">
        <v>564</v>
      </c>
      <c r="S8" s="102">
        <v>117</v>
      </c>
      <c r="T8" s="102">
        <v>99</v>
      </c>
      <c r="U8" s="84">
        <f t="shared" si="2"/>
        <v>272.4</v>
      </c>
      <c r="V8" s="101">
        <v>550</v>
      </c>
      <c r="W8" s="102">
        <v>113</v>
      </c>
      <c r="X8" s="102">
        <v>97</v>
      </c>
      <c r="Y8" s="84">
        <f t="shared" si="3"/>
        <v>265</v>
      </c>
      <c r="Z8" s="86">
        <f t="shared" si="4"/>
        <v>809</v>
      </c>
    </row>
    <row r="9" spans="1:26" ht="15">
      <c r="A9" s="6">
        <v>4006</v>
      </c>
      <c r="B9" s="42"/>
      <c r="C9" s="45">
        <v>5</v>
      </c>
      <c r="D9" s="37" t="str">
        <f t="shared" si="5"/>
        <v>Gasser Ruffin, Belp</v>
      </c>
      <c r="E9" s="31" t="s">
        <v>357</v>
      </c>
      <c r="F9" s="31" t="s">
        <v>358</v>
      </c>
      <c r="G9" s="31" t="s">
        <v>359</v>
      </c>
      <c r="H9" s="32">
        <v>3123</v>
      </c>
      <c r="I9" s="31" t="s">
        <v>360</v>
      </c>
      <c r="J9" s="33">
        <v>66</v>
      </c>
      <c r="K9" s="31" t="s">
        <v>361</v>
      </c>
      <c r="L9" s="34">
        <v>122511</v>
      </c>
      <c r="M9" s="39" t="str">
        <f t="shared" si="0"/>
        <v>SV</v>
      </c>
      <c r="N9" s="103">
        <v>558</v>
      </c>
      <c r="O9" s="104">
        <v>116</v>
      </c>
      <c r="P9" s="104">
        <v>97</v>
      </c>
      <c r="Q9" s="84">
        <f t="shared" si="1"/>
        <v>268.8</v>
      </c>
      <c r="R9" s="101">
        <v>557</v>
      </c>
      <c r="S9" s="102">
        <v>113</v>
      </c>
      <c r="T9" s="102">
        <v>100</v>
      </c>
      <c r="U9" s="84">
        <f t="shared" si="2"/>
        <v>268.7</v>
      </c>
      <c r="V9" s="101">
        <v>560</v>
      </c>
      <c r="W9" s="102">
        <v>117</v>
      </c>
      <c r="X9" s="102">
        <v>98</v>
      </c>
      <c r="Y9" s="84">
        <f t="shared" si="3"/>
        <v>271</v>
      </c>
      <c r="Z9" s="86">
        <f t="shared" si="4"/>
        <v>808.5</v>
      </c>
    </row>
    <row r="10" spans="1:26" ht="15">
      <c r="A10" s="6">
        <v>4001</v>
      </c>
      <c r="B10" s="42"/>
      <c r="C10" s="45">
        <v>6</v>
      </c>
      <c r="D10" s="37" t="str">
        <f t="shared" si="5"/>
        <v>Gasser  André, Brig</v>
      </c>
      <c r="E10" s="8" t="s">
        <v>328</v>
      </c>
      <c r="F10" s="8" t="s">
        <v>152</v>
      </c>
      <c r="G10" s="8" t="s">
        <v>329</v>
      </c>
      <c r="H10" s="9">
        <v>3900</v>
      </c>
      <c r="I10" s="8" t="s">
        <v>28</v>
      </c>
      <c r="J10" s="13">
        <v>67</v>
      </c>
      <c r="K10" s="8" t="s">
        <v>252</v>
      </c>
      <c r="L10" s="10">
        <v>145251</v>
      </c>
      <c r="M10" s="39" t="str">
        <f t="shared" si="0"/>
        <v>SV</v>
      </c>
      <c r="N10" s="101">
        <v>559</v>
      </c>
      <c r="O10" s="102">
        <v>116</v>
      </c>
      <c r="P10" s="102">
        <v>99</v>
      </c>
      <c r="Q10" s="84">
        <f t="shared" si="1"/>
        <v>270.9</v>
      </c>
      <c r="R10" s="101">
        <v>553</v>
      </c>
      <c r="S10" s="102">
        <v>116</v>
      </c>
      <c r="T10" s="102">
        <v>95</v>
      </c>
      <c r="U10" s="84">
        <f t="shared" si="2"/>
        <v>266.3</v>
      </c>
      <c r="V10" s="101">
        <v>564</v>
      </c>
      <c r="W10" s="102">
        <v>116</v>
      </c>
      <c r="X10" s="102">
        <v>98</v>
      </c>
      <c r="Y10" s="84">
        <f t="shared" si="3"/>
        <v>270.4</v>
      </c>
      <c r="Z10" s="86">
        <f t="shared" si="4"/>
        <v>807.6</v>
      </c>
    </row>
    <row r="11" spans="1:27" ht="15">
      <c r="A11" s="6">
        <v>1016</v>
      </c>
      <c r="B11" s="42">
        <v>507</v>
      </c>
      <c r="C11" s="45">
        <v>7</v>
      </c>
      <c r="D11" s="37" t="str">
        <f t="shared" si="5"/>
        <v>Pfaffen Erwin, Naters</v>
      </c>
      <c r="E11" s="8" t="s">
        <v>64</v>
      </c>
      <c r="F11" s="8" t="s">
        <v>65</v>
      </c>
      <c r="G11" s="8" t="s">
        <v>66</v>
      </c>
      <c r="H11" s="27">
        <v>3904</v>
      </c>
      <c r="I11" s="27" t="s">
        <v>15</v>
      </c>
      <c r="J11" s="12">
        <v>56</v>
      </c>
      <c r="K11" s="27" t="s">
        <v>376</v>
      </c>
      <c r="L11" s="10">
        <v>145318</v>
      </c>
      <c r="M11" s="39" t="str">
        <f t="shared" si="0"/>
        <v>SV</v>
      </c>
      <c r="N11" s="101">
        <v>566</v>
      </c>
      <c r="O11" s="102">
        <v>115</v>
      </c>
      <c r="P11" s="102">
        <v>97</v>
      </c>
      <c r="Q11" s="84">
        <f t="shared" si="1"/>
        <v>268.6</v>
      </c>
      <c r="R11" s="101">
        <v>563</v>
      </c>
      <c r="S11" s="102">
        <v>113</v>
      </c>
      <c r="T11" s="102">
        <v>100</v>
      </c>
      <c r="U11" s="84">
        <f t="shared" si="2"/>
        <v>269.3</v>
      </c>
      <c r="V11" s="101">
        <v>544</v>
      </c>
      <c r="W11" s="102">
        <v>119</v>
      </c>
      <c r="X11" s="102">
        <v>96</v>
      </c>
      <c r="Y11" s="84">
        <f t="shared" si="3"/>
        <v>269.4</v>
      </c>
      <c r="Z11" s="86">
        <f t="shared" si="4"/>
        <v>807.3000000000001</v>
      </c>
      <c r="AA11" s="47">
        <v>1673</v>
      </c>
    </row>
    <row r="12" spans="1:27" ht="15">
      <c r="A12" s="6">
        <v>1099</v>
      </c>
      <c r="B12" s="42">
        <v>513</v>
      </c>
      <c r="C12" s="45">
        <v>8</v>
      </c>
      <c r="D12" s="37" t="str">
        <f t="shared" si="5"/>
        <v>Mösching Thomas, Spiez</v>
      </c>
      <c r="E12" s="8" t="s">
        <v>286</v>
      </c>
      <c r="F12" s="8" t="s">
        <v>287</v>
      </c>
      <c r="G12" s="8" t="s">
        <v>288</v>
      </c>
      <c r="H12" s="9">
        <v>3700</v>
      </c>
      <c r="I12" s="8" t="s">
        <v>282</v>
      </c>
      <c r="J12" s="13">
        <v>73</v>
      </c>
      <c r="K12" s="8" t="s">
        <v>283</v>
      </c>
      <c r="L12" s="10">
        <v>119620</v>
      </c>
      <c r="M12" s="39" t="str">
        <f t="shared" si="0"/>
        <v>SV</v>
      </c>
      <c r="N12" s="101">
        <v>546</v>
      </c>
      <c r="O12" s="102">
        <v>116</v>
      </c>
      <c r="P12" s="102">
        <v>99</v>
      </c>
      <c r="Q12" s="84">
        <f t="shared" si="1"/>
        <v>269.6</v>
      </c>
      <c r="R12" s="101">
        <v>565</v>
      </c>
      <c r="S12" s="102">
        <v>114</v>
      </c>
      <c r="T12" s="102">
        <v>99</v>
      </c>
      <c r="U12" s="84">
        <f t="shared" si="2"/>
        <v>269.5</v>
      </c>
      <c r="V12" s="101">
        <v>542</v>
      </c>
      <c r="W12" s="102">
        <v>118</v>
      </c>
      <c r="X12" s="102">
        <v>96</v>
      </c>
      <c r="Y12" s="84">
        <f t="shared" si="3"/>
        <v>268.2</v>
      </c>
      <c r="Z12" s="86">
        <f t="shared" si="4"/>
        <v>807.3</v>
      </c>
      <c r="AA12" s="47">
        <v>1653</v>
      </c>
    </row>
    <row r="13" spans="1:26" ht="15">
      <c r="A13" s="6">
        <v>1058</v>
      </c>
      <c r="B13" s="42">
        <v>511</v>
      </c>
      <c r="C13" s="45">
        <v>9</v>
      </c>
      <c r="D13" s="37" t="str">
        <f t="shared" si="5"/>
        <v>Arnold Fabian, Glis</v>
      </c>
      <c r="E13" s="8" t="s">
        <v>179</v>
      </c>
      <c r="F13" s="8" t="s">
        <v>85</v>
      </c>
      <c r="G13" s="8" t="s">
        <v>184</v>
      </c>
      <c r="H13" s="9">
        <v>3902</v>
      </c>
      <c r="I13" s="8" t="s">
        <v>31</v>
      </c>
      <c r="J13" s="13">
        <v>85</v>
      </c>
      <c r="K13" s="8" t="s">
        <v>376</v>
      </c>
      <c r="L13" s="10">
        <v>137519</v>
      </c>
      <c r="M13" s="39" t="str">
        <f t="shared" si="0"/>
        <v>SV</v>
      </c>
      <c r="N13" s="101">
        <v>554</v>
      </c>
      <c r="O13" s="102">
        <v>115</v>
      </c>
      <c r="P13" s="102">
        <v>96</v>
      </c>
      <c r="Q13" s="84">
        <f t="shared" si="1"/>
        <v>266.4</v>
      </c>
      <c r="R13" s="101">
        <v>561</v>
      </c>
      <c r="S13" s="102">
        <v>115</v>
      </c>
      <c r="T13" s="102">
        <v>98</v>
      </c>
      <c r="U13" s="84">
        <f t="shared" si="2"/>
        <v>269.1</v>
      </c>
      <c r="V13" s="101">
        <v>552</v>
      </c>
      <c r="W13" s="102">
        <v>119</v>
      </c>
      <c r="X13" s="102">
        <v>96</v>
      </c>
      <c r="Y13" s="84">
        <f t="shared" si="3"/>
        <v>270.2</v>
      </c>
      <c r="Z13" s="86">
        <f t="shared" si="4"/>
        <v>805.7</v>
      </c>
    </row>
    <row r="14" spans="1:27" ht="15">
      <c r="A14" s="6">
        <v>4003</v>
      </c>
      <c r="B14" s="42"/>
      <c r="C14" s="45">
        <v>10</v>
      </c>
      <c r="D14" s="37" t="str">
        <f>CONCATENATE(E14," ",F14,", ",I14)</f>
        <v>Fahrni Thomas, Heimenschwand</v>
      </c>
      <c r="E14" s="31" t="s">
        <v>326</v>
      </c>
      <c r="F14" s="31" t="s">
        <v>287</v>
      </c>
      <c r="G14" s="31" t="s">
        <v>333</v>
      </c>
      <c r="H14" s="32">
        <v>3615</v>
      </c>
      <c r="I14" s="31" t="s">
        <v>327</v>
      </c>
      <c r="J14" s="33">
        <v>61</v>
      </c>
      <c r="K14" s="31" t="s">
        <v>371</v>
      </c>
      <c r="L14" s="34">
        <v>235229</v>
      </c>
      <c r="M14" s="39" t="str">
        <f>IF(J14&lt;=0,"",IF(J14&gt;=1992,"JJ",IF(J14&gt;=1988,"J",IF(J14&gt;=1952,"E",IF(J14&gt;=1939,"V",IF(J14&lt;=1938,"SV"))))))</f>
        <v>SV</v>
      </c>
      <c r="N14" s="103">
        <v>570</v>
      </c>
      <c r="O14" s="104">
        <v>114</v>
      </c>
      <c r="P14" s="104">
        <v>97</v>
      </c>
      <c r="Q14" s="84">
        <f>(N14/10)+O14+P14</f>
        <v>268</v>
      </c>
      <c r="R14" s="101">
        <v>567</v>
      </c>
      <c r="S14" s="102">
        <v>115</v>
      </c>
      <c r="T14" s="102">
        <v>96</v>
      </c>
      <c r="U14" s="84">
        <f>(R14/10)+S14+T14</f>
        <v>267.7</v>
      </c>
      <c r="V14" s="101">
        <v>563</v>
      </c>
      <c r="W14" s="102">
        <v>115</v>
      </c>
      <c r="X14" s="102">
        <v>98</v>
      </c>
      <c r="Y14" s="84">
        <f>(V14/10)+W14+X14</f>
        <v>269.3</v>
      </c>
      <c r="Z14" s="86">
        <f>Q14+U14+Y14</f>
        <v>805</v>
      </c>
      <c r="AA14" s="47">
        <v>1700</v>
      </c>
    </row>
    <row r="15" spans="1:27" ht="15">
      <c r="A15" s="6">
        <v>1043</v>
      </c>
      <c r="B15" s="42">
        <v>503</v>
      </c>
      <c r="C15" s="45">
        <v>11</v>
      </c>
      <c r="D15" s="37" t="str">
        <f t="shared" si="5"/>
        <v>Meier René, Rotkreuz</v>
      </c>
      <c r="E15" s="8" t="s">
        <v>134</v>
      </c>
      <c r="F15" s="8" t="s">
        <v>21</v>
      </c>
      <c r="G15" s="8" t="s">
        <v>140</v>
      </c>
      <c r="H15" s="9">
        <v>6343</v>
      </c>
      <c r="I15" s="8" t="s">
        <v>133</v>
      </c>
      <c r="J15" s="13">
        <v>63</v>
      </c>
      <c r="K15" s="8" t="s">
        <v>341</v>
      </c>
      <c r="L15" s="10">
        <v>115652</v>
      </c>
      <c r="M15" s="39" t="str">
        <f t="shared" si="0"/>
        <v>SV</v>
      </c>
      <c r="N15" s="101">
        <v>559</v>
      </c>
      <c r="O15" s="102">
        <v>113</v>
      </c>
      <c r="P15" s="102">
        <v>99</v>
      </c>
      <c r="Q15" s="84">
        <f t="shared" si="1"/>
        <v>267.9</v>
      </c>
      <c r="R15" s="101">
        <v>564</v>
      </c>
      <c r="S15" s="102">
        <v>117</v>
      </c>
      <c r="T15" s="102">
        <v>97</v>
      </c>
      <c r="U15" s="84">
        <f t="shared" si="2"/>
        <v>270.4</v>
      </c>
      <c r="V15" s="101">
        <v>557</v>
      </c>
      <c r="W15" s="102">
        <v>112</v>
      </c>
      <c r="X15" s="102">
        <v>99</v>
      </c>
      <c r="Y15" s="84">
        <f t="shared" si="3"/>
        <v>266.7</v>
      </c>
      <c r="Z15" s="86">
        <f t="shared" si="4"/>
        <v>805</v>
      </c>
      <c r="AA15" s="47">
        <v>1680</v>
      </c>
    </row>
    <row r="16" spans="1:26" ht="15">
      <c r="A16" s="6">
        <v>1044</v>
      </c>
      <c r="B16" s="42">
        <v>503</v>
      </c>
      <c r="C16" s="45">
        <v>12</v>
      </c>
      <c r="D16" s="37" t="str">
        <f t="shared" si="5"/>
        <v>Meier Peter, Rotkreuz</v>
      </c>
      <c r="E16" s="8" t="s">
        <v>134</v>
      </c>
      <c r="F16" s="8" t="s">
        <v>135</v>
      </c>
      <c r="G16" s="28" t="s">
        <v>140</v>
      </c>
      <c r="H16" s="9">
        <v>6343</v>
      </c>
      <c r="I16" s="8" t="s">
        <v>133</v>
      </c>
      <c r="J16" s="13">
        <v>58</v>
      </c>
      <c r="K16" s="8" t="s">
        <v>341</v>
      </c>
      <c r="L16" s="10">
        <v>115651</v>
      </c>
      <c r="M16" s="39" t="str">
        <f t="shared" si="0"/>
        <v>SV</v>
      </c>
      <c r="N16" s="101">
        <v>551</v>
      </c>
      <c r="O16" s="102">
        <v>117</v>
      </c>
      <c r="P16" s="102">
        <v>97</v>
      </c>
      <c r="Q16" s="84">
        <f t="shared" si="1"/>
        <v>269.1</v>
      </c>
      <c r="R16" s="101">
        <v>559</v>
      </c>
      <c r="S16" s="102">
        <v>112</v>
      </c>
      <c r="T16" s="102">
        <v>99</v>
      </c>
      <c r="U16" s="84">
        <f t="shared" si="2"/>
        <v>266.9</v>
      </c>
      <c r="V16" s="101">
        <v>585</v>
      </c>
      <c r="W16" s="102">
        <v>116</v>
      </c>
      <c r="X16" s="102">
        <v>94</v>
      </c>
      <c r="Y16" s="84">
        <f t="shared" si="3"/>
        <v>268.5</v>
      </c>
      <c r="Z16" s="86">
        <f t="shared" si="4"/>
        <v>804.5</v>
      </c>
    </row>
    <row r="17" spans="1:26" ht="15">
      <c r="A17" s="6">
        <v>4002</v>
      </c>
      <c r="B17" s="42"/>
      <c r="C17" s="45"/>
      <c r="D17" s="37" t="str">
        <f t="shared" si="5"/>
        <v>Zobrist Marcel, Heimberg</v>
      </c>
      <c r="E17" s="31" t="s">
        <v>330</v>
      </c>
      <c r="F17" s="31" t="s">
        <v>320</v>
      </c>
      <c r="G17" s="31" t="s">
        <v>331</v>
      </c>
      <c r="H17" s="32">
        <v>3627</v>
      </c>
      <c r="I17" s="31" t="s">
        <v>321</v>
      </c>
      <c r="J17" s="33">
        <v>83</v>
      </c>
      <c r="K17" s="31" t="s">
        <v>371</v>
      </c>
      <c r="L17" s="34">
        <v>156644</v>
      </c>
      <c r="M17" s="39" t="str">
        <f t="shared" si="0"/>
        <v>SV</v>
      </c>
      <c r="N17" s="101">
        <v>561</v>
      </c>
      <c r="O17" s="102">
        <v>115</v>
      </c>
      <c r="P17" s="102">
        <v>99</v>
      </c>
      <c r="Q17" s="84">
        <f t="shared" si="1"/>
        <v>270.1</v>
      </c>
      <c r="R17" s="101">
        <v>555</v>
      </c>
      <c r="S17" s="102">
        <v>117</v>
      </c>
      <c r="T17" s="102">
        <v>100</v>
      </c>
      <c r="U17" s="84">
        <f t="shared" si="2"/>
        <v>272.5</v>
      </c>
      <c r="V17" s="101">
        <v>559</v>
      </c>
      <c r="W17" s="102">
        <v>115</v>
      </c>
      <c r="X17" s="102">
        <v>91</v>
      </c>
      <c r="Y17" s="84">
        <f t="shared" si="3"/>
        <v>261.9</v>
      </c>
      <c r="Z17" s="86">
        <f t="shared" si="4"/>
        <v>804.5</v>
      </c>
    </row>
    <row r="18" spans="1:26" ht="15">
      <c r="A18" s="6">
        <v>1026</v>
      </c>
      <c r="B18" s="42">
        <v>506</v>
      </c>
      <c r="C18" s="45"/>
      <c r="D18" s="37" t="str">
        <f t="shared" si="5"/>
        <v>Zumstein Fabian, Ried-Brig</v>
      </c>
      <c r="E18" s="8" t="s">
        <v>84</v>
      </c>
      <c r="F18" s="8" t="s">
        <v>85</v>
      </c>
      <c r="G18" s="8" t="s">
        <v>86</v>
      </c>
      <c r="H18" s="27">
        <v>3911</v>
      </c>
      <c r="I18" s="27" t="s">
        <v>25</v>
      </c>
      <c r="J18" s="13">
        <v>73</v>
      </c>
      <c r="K18" s="27" t="s">
        <v>376</v>
      </c>
      <c r="L18" s="10">
        <v>137673</v>
      </c>
      <c r="M18" s="39" t="str">
        <f t="shared" si="0"/>
        <v>SV</v>
      </c>
      <c r="N18" s="101">
        <v>559</v>
      </c>
      <c r="O18" s="102">
        <v>115</v>
      </c>
      <c r="P18" s="102">
        <v>98</v>
      </c>
      <c r="Q18" s="84">
        <f t="shared" si="1"/>
        <v>268.9</v>
      </c>
      <c r="R18" s="101">
        <v>557</v>
      </c>
      <c r="S18" s="102">
        <v>114</v>
      </c>
      <c r="T18" s="102">
        <v>100</v>
      </c>
      <c r="U18" s="84">
        <f t="shared" si="2"/>
        <v>269.7</v>
      </c>
      <c r="V18" s="101">
        <v>559</v>
      </c>
      <c r="W18" s="102">
        <v>113</v>
      </c>
      <c r="X18" s="102">
        <v>97</v>
      </c>
      <c r="Y18" s="84">
        <f t="shared" si="3"/>
        <v>265.9</v>
      </c>
      <c r="Z18" s="86">
        <f t="shared" si="4"/>
        <v>804.4999999999999</v>
      </c>
    </row>
    <row r="19" spans="1:26" ht="15">
      <c r="A19" s="6">
        <v>1097</v>
      </c>
      <c r="B19" s="42">
        <v>513</v>
      </c>
      <c r="C19" s="45">
        <v>15</v>
      </c>
      <c r="D19" s="37" t="str">
        <f t="shared" si="5"/>
        <v>Heim Claudia, Spiez</v>
      </c>
      <c r="E19" s="8" t="s">
        <v>279</v>
      </c>
      <c r="F19" s="8" t="s">
        <v>280</v>
      </c>
      <c r="G19" s="8" t="s">
        <v>281</v>
      </c>
      <c r="H19" s="9">
        <v>3700</v>
      </c>
      <c r="I19" s="8" t="s">
        <v>282</v>
      </c>
      <c r="J19" s="13">
        <v>82</v>
      </c>
      <c r="K19" s="8" t="s">
        <v>283</v>
      </c>
      <c r="L19" s="10">
        <v>119616</v>
      </c>
      <c r="M19" s="39" t="str">
        <f t="shared" si="0"/>
        <v>SV</v>
      </c>
      <c r="N19" s="101">
        <v>561</v>
      </c>
      <c r="O19" s="102">
        <v>116</v>
      </c>
      <c r="P19" s="102">
        <v>94</v>
      </c>
      <c r="Q19" s="84">
        <f t="shared" si="1"/>
        <v>266.1</v>
      </c>
      <c r="R19" s="101">
        <v>558</v>
      </c>
      <c r="S19" s="102">
        <v>113</v>
      </c>
      <c r="T19" s="102">
        <v>99</v>
      </c>
      <c r="U19" s="84">
        <f t="shared" si="2"/>
        <v>267.8</v>
      </c>
      <c r="V19" s="101">
        <v>542</v>
      </c>
      <c r="W19" s="102">
        <v>117</v>
      </c>
      <c r="X19" s="102">
        <v>98</v>
      </c>
      <c r="Y19" s="84">
        <f t="shared" si="3"/>
        <v>269.2</v>
      </c>
      <c r="Z19" s="86">
        <f t="shared" si="4"/>
        <v>803.1000000000001</v>
      </c>
    </row>
    <row r="20" spans="1:26" ht="15">
      <c r="A20" s="6">
        <v>1096</v>
      </c>
      <c r="B20" s="42">
        <v>512</v>
      </c>
      <c r="C20" s="45">
        <v>16</v>
      </c>
      <c r="D20" s="37" t="str">
        <f t="shared" si="5"/>
        <v>Zurbriggen Lothar, Visp</v>
      </c>
      <c r="E20" s="8" t="s">
        <v>278</v>
      </c>
      <c r="F20" s="8" t="s">
        <v>277</v>
      </c>
      <c r="G20" s="8" t="s">
        <v>276</v>
      </c>
      <c r="H20" s="9">
        <v>3930</v>
      </c>
      <c r="I20" s="8" t="s">
        <v>68</v>
      </c>
      <c r="J20" s="13">
        <v>66</v>
      </c>
      <c r="K20" s="8" t="s">
        <v>375</v>
      </c>
      <c r="L20" s="10">
        <v>145324</v>
      </c>
      <c r="M20" s="39" t="str">
        <f t="shared" si="0"/>
        <v>SV</v>
      </c>
      <c r="N20" s="101">
        <v>546</v>
      </c>
      <c r="O20" s="102">
        <v>116</v>
      </c>
      <c r="P20" s="102">
        <v>98</v>
      </c>
      <c r="Q20" s="84">
        <f t="shared" si="1"/>
        <v>268.6</v>
      </c>
      <c r="R20" s="101">
        <v>558</v>
      </c>
      <c r="S20" s="102">
        <v>114</v>
      </c>
      <c r="T20" s="102">
        <v>98</v>
      </c>
      <c r="U20" s="84">
        <f t="shared" si="2"/>
        <v>267.8</v>
      </c>
      <c r="V20" s="101">
        <v>557</v>
      </c>
      <c r="W20" s="102">
        <v>112</v>
      </c>
      <c r="X20" s="102">
        <v>98</v>
      </c>
      <c r="Y20" s="84">
        <f t="shared" si="3"/>
        <v>265.7</v>
      </c>
      <c r="Z20" s="86">
        <f t="shared" si="4"/>
        <v>802.1000000000001</v>
      </c>
    </row>
    <row r="21" spans="1:26" ht="15">
      <c r="A21" s="6">
        <v>1069</v>
      </c>
      <c r="B21" s="42">
        <v>511</v>
      </c>
      <c r="C21" s="45">
        <v>17</v>
      </c>
      <c r="D21" s="37" t="str">
        <f t="shared" si="5"/>
        <v>Imhof Ignaz, Bettmeralp</v>
      </c>
      <c r="E21" s="8" t="s">
        <v>115</v>
      </c>
      <c r="F21" s="8" t="s">
        <v>207</v>
      </c>
      <c r="G21" s="8" t="s">
        <v>208</v>
      </c>
      <c r="H21" s="9">
        <v>3992</v>
      </c>
      <c r="I21" s="8" t="s">
        <v>209</v>
      </c>
      <c r="J21" s="13">
        <v>53</v>
      </c>
      <c r="K21" s="8" t="s">
        <v>376</v>
      </c>
      <c r="L21" s="10">
        <v>179652</v>
      </c>
      <c r="M21" s="39" t="str">
        <f t="shared" si="0"/>
        <v>SV</v>
      </c>
      <c r="N21" s="101">
        <v>545</v>
      </c>
      <c r="O21" s="102">
        <v>115</v>
      </c>
      <c r="P21" s="102">
        <v>96</v>
      </c>
      <c r="Q21" s="84">
        <f t="shared" si="1"/>
        <v>265.5</v>
      </c>
      <c r="R21" s="101">
        <v>561</v>
      </c>
      <c r="S21" s="102">
        <v>111</v>
      </c>
      <c r="T21" s="102">
        <v>99</v>
      </c>
      <c r="U21" s="84">
        <f t="shared" si="2"/>
        <v>266.1</v>
      </c>
      <c r="V21" s="101">
        <v>561</v>
      </c>
      <c r="W21" s="102">
        <v>115</v>
      </c>
      <c r="X21" s="102">
        <v>99</v>
      </c>
      <c r="Y21" s="84">
        <f t="shared" si="3"/>
        <v>270.1</v>
      </c>
      <c r="Z21" s="86">
        <f t="shared" si="4"/>
        <v>801.7</v>
      </c>
    </row>
    <row r="22" spans="1:26" ht="15">
      <c r="A22" s="6">
        <v>1106</v>
      </c>
      <c r="B22" s="42">
        <v>514</v>
      </c>
      <c r="C22" s="45">
        <v>18</v>
      </c>
      <c r="D22" s="37" t="str">
        <f t="shared" si="5"/>
        <v>Stucki Beni, Grindelwald</v>
      </c>
      <c r="E22" s="8" t="s">
        <v>305</v>
      </c>
      <c r="F22" s="8" t="s">
        <v>306</v>
      </c>
      <c r="G22" s="8" t="s">
        <v>294</v>
      </c>
      <c r="H22" s="9">
        <v>3818</v>
      </c>
      <c r="I22" s="8" t="s">
        <v>295</v>
      </c>
      <c r="J22" s="13">
        <v>60</v>
      </c>
      <c r="K22" s="8" t="s">
        <v>372</v>
      </c>
      <c r="L22" s="10">
        <v>195752</v>
      </c>
      <c r="M22" s="39" t="str">
        <f t="shared" si="0"/>
        <v>SV</v>
      </c>
      <c r="N22" s="101">
        <v>567</v>
      </c>
      <c r="O22" s="102">
        <v>116</v>
      </c>
      <c r="P22" s="102">
        <v>97</v>
      </c>
      <c r="Q22" s="84">
        <f t="shared" si="1"/>
        <v>269.7</v>
      </c>
      <c r="R22" s="101">
        <v>549</v>
      </c>
      <c r="S22" s="102">
        <v>112</v>
      </c>
      <c r="T22" s="102">
        <v>97</v>
      </c>
      <c r="U22" s="84">
        <f t="shared" si="2"/>
        <v>263.9</v>
      </c>
      <c r="V22" s="101">
        <v>545</v>
      </c>
      <c r="W22" s="102">
        <v>117</v>
      </c>
      <c r="X22" s="102">
        <v>96</v>
      </c>
      <c r="Y22" s="84">
        <f t="shared" si="3"/>
        <v>267.5</v>
      </c>
      <c r="Z22" s="86">
        <f t="shared" si="4"/>
        <v>801.0999999999999</v>
      </c>
    </row>
    <row r="23" spans="1:26" ht="15">
      <c r="A23" s="6">
        <v>1002</v>
      </c>
      <c r="B23" s="42">
        <v>505</v>
      </c>
      <c r="C23" s="45">
        <v>19</v>
      </c>
      <c r="D23" s="37" t="str">
        <f t="shared" si="5"/>
        <v>Blatter Herbert, Ried-Brig</v>
      </c>
      <c r="E23" s="8" t="s">
        <v>23</v>
      </c>
      <c r="F23" s="8" t="s">
        <v>24</v>
      </c>
      <c r="G23" s="8" t="s">
        <v>33</v>
      </c>
      <c r="H23" s="9">
        <v>3911</v>
      </c>
      <c r="I23" s="8" t="s">
        <v>25</v>
      </c>
      <c r="J23" s="10">
        <v>65</v>
      </c>
      <c r="K23" s="8" t="s">
        <v>376</v>
      </c>
      <c r="L23" s="10">
        <v>137525</v>
      </c>
      <c r="M23" s="39" t="str">
        <f t="shared" si="0"/>
        <v>SV</v>
      </c>
      <c r="N23" s="101">
        <v>563</v>
      </c>
      <c r="O23" s="102">
        <v>116</v>
      </c>
      <c r="P23" s="102">
        <v>98</v>
      </c>
      <c r="Q23" s="84">
        <f t="shared" si="1"/>
        <v>270.3</v>
      </c>
      <c r="R23" s="101">
        <v>567</v>
      </c>
      <c r="S23" s="102">
        <v>109</v>
      </c>
      <c r="T23" s="102">
        <v>98</v>
      </c>
      <c r="U23" s="84">
        <f t="shared" si="2"/>
        <v>263.7</v>
      </c>
      <c r="V23" s="101">
        <v>542</v>
      </c>
      <c r="W23" s="102">
        <v>115</v>
      </c>
      <c r="X23" s="102">
        <v>97</v>
      </c>
      <c r="Y23" s="84">
        <f t="shared" si="3"/>
        <v>266.2</v>
      </c>
      <c r="Z23" s="86">
        <f t="shared" si="4"/>
        <v>800.2</v>
      </c>
    </row>
    <row r="24" spans="1:26" ht="15">
      <c r="A24" s="6">
        <v>1009</v>
      </c>
      <c r="B24" s="42">
        <v>506</v>
      </c>
      <c r="C24" s="45">
        <v>20</v>
      </c>
      <c r="D24" s="37" t="str">
        <f t="shared" si="5"/>
        <v>Bumann Christian, Naters</v>
      </c>
      <c r="E24" s="8" t="s">
        <v>44</v>
      </c>
      <c r="F24" s="8" t="s">
        <v>45</v>
      </c>
      <c r="G24" s="8" t="s">
        <v>46</v>
      </c>
      <c r="H24" s="27">
        <v>3904</v>
      </c>
      <c r="I24" s="27" t="s">
        <v>15</v>
      </c>
      <c r="J24" s="10">
        <v>81</v>
      </c>
      <c r="K24" s="27" t="s">
        <v>376</v>
      </c>
      <c r="L24" s="10">
        <v>145311</v>
      </c>
      <c r="M24" s="39" t="str">
        <f t="shared" si="0"/>
        <v>SV</v>
      </c>
      <c r="N24" s="101">
        <v>566</v>
      </c>
      <c r="O24" s="102">
        <v>115</v>
      </c>
      <c r="P24" s="102">
        <v>99</v>
      </c>
      <c r="Q24" s="84">
        <f t="shared" si="1"/>
        <v>270.6</v>
      </c>
      <c r="R24" s="101">
        <v>548</v>
      </c>
      <c r="S24" s="102">
        <v>116</v>
      </c>
      <c r="T24" s="102">
        <v>98</v>
      </c>
      <c r="U24" s="84">
        <f t="shared" si="2"/>
        <v>268.8</v>
      </c>
      <c r="V24" s="101">
        <v>532</v>
      </c>
      <c r="W24" s="102">
        <v>114</v>
      </c>
      <c r="X24" s="102">
        <v>93</v>
      </c>
      <c r="Y24" s="84">
        <f t="shared" si="3"/>
        <v>260.2</v>
      </c>
      <c r="Z24" s="86">
        <f t="shared" si="4"/>
        <v>799.6000000000001</v>
      </c>
    </row>
    <row r="25" spans="1:26" ht="15">
      <c r="A25" s="6">
        <v>1036</v>
      </c>
      <c r="B25" s="42">
        <v>502</v>
      </c>
      <c r="C25" s="45"/>
      <c r="D25" s="37" t="str">
        <f t="shared" si="5"/>
        <v>Imhof Hans, Visp</v>
      </c>
      <c r="E25" s="8" t="s">
        <v>115</v>
      </c>
      <c r="F25" s="8" t="s">
        <v>79</v>
      </c>
      <c r="G25" s="8" t="s">
        <v>116</v>
      </c>
      <c r="H25" s="27">
        <v>3930</v>
      </c>
      <c r="I25" s="27" t="s">
        <v>68</v>
      </c>
      <c r="J25" s="13">
        <v>54</v>
      </c>
      <c r="K25" s="27" t="s">
        <v>106</v>
      </c>
      <c r="L25" s="10">
        <v>145438</v>
      </c>
      <c r="M25" s="39" t="str">
        <f t="shared" si="0"/>
        <v>SV</v>
      </c>
      <c r="N25" s="101">
        <v>562</v>
      </c>
      <c r="O25" s="102">
        <v>113</v>
      </c>
      <c r="P25" s="102">
        <v>96</v>
      </c>
      <c r="Q25" s="84">
        <f t="shared" si="1"/>
        <v>265.2</v>
      </c>
      <c r="R25" s="101">
        <v>535</v>
      </c>
      <c r="S25" s="102">
        <v>117</v>
      </c>
      <c r="T25" s="102">
        <v>95</v>
      </c>
      <c r="U25" s="84">
        <f t="shared" si="2"/>
        <v>265.5</v>
      </c>
      <c r="V25" s="101">
        <v>559</v>
      </c>
      <c r="W25" s="102">
        <v>117</v>
      </c>
      <c r="X25" s="102">
        <v>96</v>
      </c>
      <c r="Y25" s="84">
        <f t="shared" si="3"/>
        <v>268.9</v>
      </c>
      <c r="Z25" s="86">
        <f t="shared" si="4"/>
        <v>799.6</v>
      </c>
    </row>
    <row r="26" spans="1:26" ht="15">
      <c r="A26" s="6">
        <v>1071</v>
      </c>
      <c r="B26" s="42">
        <v>510</v>
      </c>
      <c r="C26" s="45">
        <v>22</v>
      </c>
      <c r="D26" s="37" t="str">
        <f t="shared" si="5"/>
        <v>Guex Fabienne, Chexbres</v>
      </c>
      <c r="E26" s="8" t="s">
        <v>210</v>
      </c>
      <c r="F26" s="8" t="s">
        <v>214</v>
      </c>
      <c r="G26" s="8" t="s">
        <v>211</v>
      </c>
      <c r="H26" s="9">
        <v>1071</v>
      </c>
      <c r="I26" s="8" t="s">
        <v>212</v>
      </c>
      <c r="J26" s="13">
        <v>60</v>
      </c>
      <c r="K26" s="8" t="s">
        <v>213</v>
      </c>
      <c r="L26" s="10">
        <v>187534</v>
      </c>
      <c r="M26" s="39" t="str">
        <f t="shared" si="0"/>
        <v>SV</v>
      </c>
      <c r="N26" s="101">
        <v>555</v>
      </c>
      <c r="O26" s="102">
        <v>115</v>
      </c>
      <c r="P26" s="102">
        <v>99</v>
      </c>
      <c r="Q26" s="84">
        <f t="shared" si="1"/>
        <v>269.5</v>
      </c>
      <c r="R26" s="101">
        <v>557</v>
      </c>
      <c r="S26" s="102">
        <v>114</v>
      </c>
      <c r="T26" s="102">
        <v>96</v>
      </c>
      <c r="U26" s="84">
        <f t="shared" si="2"/>
        <v>265.7</v>
      </c>
      <c r="V26" s="101">
        <v>541</v>
      </c>
      <c r="W26" s="102">
        <v>114</v>
      </c>
      <c r="X26" s="102">
        <v>95</v>
      </c>
      <c r="Y26" s="84">
        <f t="shared" si="3"/>
        <v>263.1</v>
      </c>
      <c r="Z26" s="86">
        <f t="shared" si="4"/>
        <v>798.3000000000001</v>
      </c>
    </row>
    <row r="27" spans="1:26" ht="15">
      <c r="A27" s="6">
        <v>1048</v>
      </c>
      <c r="B27" s="42">
        <v>503</v>
      </c>
      <c r="C27" s="45">
        <v>23</v>
      </c>
      <c r="D27" s="37" t="str">
        <f t="shared" si="5"/>
        <v>Zimmermann Reto, Rotkreuz</v>
      </c>
      <c r="E27" s="8" t="s">
        <v>146</v>
      </c>
      <c r="F27" s="8" t="s">
        <v>137</v>
      </c>
      <c r="G27" s="8" t="s">
        <v>147</v>
      </c>
      <c r="H27" s="9">
        <v>6343</v>
      </c>
      <c r="I27" s="8" t="s">
        <v>133</v>
      </c>
      <c r="J27" s="13">
        <v>79</v>
      </c>
      <c r="K27" s="8" t="s">
        <v>341</v>
      </c>
      <c r="L27" s="10">
        <v>115661</v>
      </c>
      <c r="M27" s="39" t="str">
        <f t="shared" si="0"/>
        <v>SV</v>
      </c>
      <c r="N27" s="101">
        <v>558</v>
      </c>
      <c r="O27" s="102">
        <v>113</v>
      </c>
      <c r="P27" s="102">
        <v>98</v>
      </c>
      <c r="Q27" s="84">
        <f t="shared" si="1"/>
        <v>266.8</v>
      </c>
      <c r="R27" s="101">
        <v>524</v>
      </c>
      <c r="S27" s="102">
        <v>113</v>
      </c>
      <c r="T27" s="102">
        <v>99</v>
      </c>
      <c r="U27" s="84">
        <f t="shared" si="2"/>
        <v>264.4</v>
      </c>
      <c r="V27" s="101">
        <v>557</v>
      </c>
      <c r="W27" s="102">
        <v>115</v>
      </c>
      <c r="X27" s="102">
        <v>94</v>
      </c>
      <c r="Y27" s="84">
        <f t="shared" si="3"/>
        <v>264.7</v>
      </c>
      <c r="Z27" s="86">
        <f t="shared" si="4"/>
        <v>795.9000000000001</v>
      </c>
    </row>
    <row r="28" spans="1:26" ht="15">
      <c r="A28" s="6">
        <v>1032</v>
      </c>
      <c r="B28" s="42">
        <v>502</v>
      </c>
      <c r="C28" s="45">
        <v>24</v>
      </c>
      <c r="D28" s="37" t="str">
        <f t="shared" si="5"/>
        <v>Jenelten Marco, Visp</v>
      </c>
      <c r="E28" s="8" t="s">
        <v>103</v>
      </c>
      <c r="F28" s="8" t="s">
        <v>104</v>
      </c>
      <c r="G28" s="8" t="s">
        <v>105</v>
      </c>
      <c r="H28" s="27">
        <v>3930</v>
      </c>
      <c r="I28" s="27" t="s">
        <v>68</v>
      </c>
      <c r="J28" s="13">
        <v>53</v>
      </c>
      <c r="K28" s="27" t="s">
        <v>106</v>
      </c>
      <c r="L28" s="10">
        <v>145437</v>
      </c>
      <c r="M28" s="39" t="str">
        <f t="shared" si="0"/>
        <v>SV</v>
      </c>
      <c r="N28" s="101">
        <v>540</v>
      </c>
      <c r="O28" s="102">
        <v>111</v>
      </c>
      <c r="P28" s="102">
        <v>94</v>
      </c>
      <c r="Q28" s="84">
        <f t="shared" si="1"/>
        <v>259</v>
      </c>
      <c r="R28" s="101">
        <v>552</v>
      </c>
      <c r="S28" s="102">
        <v>114</v>
      </c>
      <c r="T28" s="102">
        <v>95</v>
      </c>
      <c r="U28" s="84">
        <f t="shared" si="2"/>
        <v>264.2</v>
      </c>
      <c r="V28" s="101">
        <v>555</v>
      </c>
      <c r="W28" s="102">
        <v>119</v>
      </c>
      <c r="X28" s="102">
        <v>98</v>
      </c>
      <c r="Y28" s="84">
        <f t="shared" si="3"/>
        <v>272.5</v>
      </c>
      <c r="Z28" s="86">
        <f t="shared" si="4"/>
        <v>795.7</v>
      </c>
    </row>
    <row r="29" spans="1:26" ht="15">
      <c r="A29" s="6">
        <v>1047</v>
      </c>
      <c r="B29" s="42">
        <v>503</v>
      </c>
      <c r="C29" s="45">
        <v>25</v>
      </c>
      <c r="D29" s="37" t="str">
        <f t="shared" si="5"/>
        <v>Stuber Michel, Rotkreuz</v>
      </c>
      <c r="E29" s="8" t="s">
        <v>143</v>
      </c>
      <c r="F29" s="8" t="s">
        <v>144</v>
      </c>
      <c r="G29" s="8" t="s">
        <v>145</v>
      </c>
      <c r="H29" s="9">
        <v>6343</v>
      </c>
      <c r="I29" s="8" t="s">
        <v>133</v>
      </c>
      <c r="J29" s="13">
        <v>84</v>
      </c>
      <c r="K29" s="8" t="s">
        <v>341</v>
      </c>
      <c r="L29" s="10">
        <v>115659</v>
      </c>
      <c r="M29" s="39" t="str">
        <f t="shared" si="0"/>
        <v>SV</v>
      </c>
      <c r="N29" s="101">
        <v>567</v>
      </c>
      <c r="O29" s="102">
        <v>116</v>
      </c>
      <c r="P29" s="102">
        <v>98</v>
      </c>
      <c r="Q29" s="84">
        <f t="shared" si="1"/>
        <v>270.7</v>
      </c>
      <c r="R29" s="101">
        <v>563</v>
      </c>
      <c r="S29" s="102">
        <v>115</v>
      </c>
      <c r="T29" s="102">
        <v>96</v>
      </c>
      <c r="U29" s="84">
        <f t="shared" si="2"/>
        <v>267.3</v>
      </c>
      <c r="V29" s="101">
        <v>565</v>
      </c>
      <c r="W29" s="102">
        <v>106</v>
      </c>
      <c r="X29" s="102">
        <v>95</v>
      </c>
      <c r="Y29" s="84">
        <f t="shared" si="3"/>
        <v>257.5</v>
      </c>
      <c r="Z29" s="86">
        <f t="shared" si="4"/>
        <v>795.5</v>
      </c>
    </row>
    <row r="30" spans="1:26" ht="15">
      <c r="A30" s="6">
        <v>1003</v>
      </c>
      <c r="B30" s="42">
        <v>506</v>
      </c>
      <c r="C30" s="45">
        <v>26</v>
      </c>
      <c r="D30" s="37" t="str">
        <f t="shared" si="5"/>
        <v>Kronig Louis, Brig</v>
      </c>
      <c r="E30" s="8" t="s">
        <v>26</v>
      </c>
      <c r="F30" s="8" t="s">
        <v>27</v>
      </c>
      <c r="G30" s="8" t="s">
        <v>34</v>
      </c>
      <c r="H30" s="9">
        <v>3900</v>
      </c>
      <c r="I30" s="8" t="s">
        <v>28</v>
      </c>
      <c r="J30" s="10">
        <v>58</v>
      </c>
      <c r="K30" s="8" t="s">
        <v>376</v>
      </c>
      <c r="L30" s="10">
        <v>137423</v>
      </c>
      <c r="M30" s="39" t="str">
        <f t="shared" si="0"/>
        <v>SV</v>
      </c>
      <c r="N30" s="101">
        <v>560</v>
      </c>
      <c r="O30" s="102">
        <v>116</v>
      </c>
      <c r="P30" s="102">
        <v>98</v>
      </c>
      <c r="Q30" s="84">
        <f t="shared" si="1"/>
        <v>270</v>
      </c>
      <c r="R30" s="101">
        <v>551</v>
      </c>
      <c r="S30" s="102">
        <v>113</v>
      </c>
      <c r="T30" s="102">
        <v>94</v>
      </c>
      <c r="U30" s="84">
        <f t="shared" si="2"/>
        <v>262.1</v>
      </c>
      <c r="V30" s="101">
        <v>552</v>
      </c>
      <c r="W30" s="102">
        <v>110</v>
      </c>
      <c r="X30" s="102">
        <v>98</v>
      </c>
      <c r="Y30" s="84">
        <f t="shared" si="3"/>
        <v>263.2</v>
      </c>
      <c r="Z30" s="86">
        <f t="shared" si="4"/>
        <v>795.3</v>
      </c>
    </row>
    <row r="31" spans="1:26" ht="15">
      <c r="A31" s="6">
        <v>1035</v>
      </c>
      <c r="B31" s="42">
        <v>502</v>
      </c>
      <c r="C31" s="45">
        <v>27</v>
      </c>
      <c r="D31" s="37" t="str">
        <f t="shared" si="5"/>
        <v>Henzen Nadine, Baltschieder</v>
      </c>
      <c r="E31" s="8" t="s">
        <v>112</v>
      </c>
      <c r="F31" s="8" t="s">
        <v>113</v>
      </c>
      <c r="G31" s="8" t="s">
        <v>114</v>
      </c>
      <c r="H31" s="27">
        <v>3937</v>
      </c>
      <c r="I31" s="27" t="s">
        <v>109</v>
      </c>
      <c r="J31" s="13">
        <v>82</v>
      </c>
      <c r="K31" s="27" t="s">
        <v>106</v>
      </c>
      <c r="L31" s="10">
        <v>145314</v>
      </c>
      <c r="M31" s="39" t="str">
        <f t="shared" si="0"/>
        <v>SV</v>
      </c>
      <c r="N31" s="101">
        <v>557</v>
      </c>
      <c r="O31" s="102">
        <v>111</v>
      </c>
      <c r="P31" s="102">
        <v>95</v>
      </c>
      <c r="Q31" s="84">
        <f t="shared" si="1"/>
        <v>261.7</v>
      </c>
      <c r="R31" s="101">
        <v>553</v>
      </c>
      <c r="S31" s="102">
        <v>112</v>
      </c>
      <c r="T31" s="102">
        <v>99</v>
      </c>
      <c r="U31" s="84">
        <f t="shared" si="2"/>
        <v>266.3</v>
      </c>
      <c r="V31" s="101">
        <v>556</v>
      </c>
      <c r="W31" s="102">
        <v>115</v>
      </c>
      <c r="X31" s="102">
        <v>96</v>
      </c>
      <c r="Y31" s="84">
        <f t="shared" si="3"/>
        <v>266.6</v>
      </c>
      <c r="Z31" s="86">
        <f t="shared" si="4"/>
        <v>794.6</v>
      </c>
    </row>
    <row r="32" spans="1:26" ht="15">
      <c r="A32" s="6">
        <v>1102</v>
      </c>
      <c r="B32" s="42">
        <v>514</v>
      </c>
      <c r="C32" s="45">
        <v>28</v>
      </c>
      <c r="D32" s="37" t="str">
        <f t="shared" si="5"/>
        <v>Balmer Sandra, Grindelwald</v>
      </c>
      <c r="E32" s="8" t="s">
        <v>296</v>
      </c>
      <c r="F32" s="8" t="s">
        <v>264</v>
      </c>
      <c r="G32" s="8" t="s">
        <v>297</v>
      </c>
      <c r="H32" s="9">
        <v>3818</v>
      </c>
      <c r="I32" s="8" t="s">
        <v>295</v>
      </c>
      <c r="J32" s="13">
        <v>86</v>
      </c>
      <c r="K32" s="8" t="s">
        <v>372</v>
      </c>
      <c r="L32" s="10">
        <v>119363</v>
      </c>
      <c r="M32" s="39" t="str">
        <f t="shared" si="0"/>
        <v>SV</v>
      </c>
      <c r="N32" s="101">
        <v>560</v>
      </c>
      <c r="O32" s="102">
        <v>114</v>
      </c>
      <c r="P32" s="102">
        <v>98</v>
      </c>
      <c r="Q32" s="84">
        <f t="shared" si="1"/>
        <v>268</v>
      </c>
      <c r="R32" s="101">
        <v>546</v>
      </c>
      <c r="S32" s="102">
        <v>114</v>
      </c>
      <c r="T32" s="102">
        <v>96</v>
      </c>
      <c r="U32" s="84">
        <f t="shared" si="2"/>
        <v>264.6</v>
      </c>
      <c r="V32" s="101">
        <v>557</v>
      </c>
      <c r="W32" s="102">
        <v>110</v>
      </c>
      <c r="X32" s="102">
        <v>96</v>
      </c>
      <c r="Y32" s="84">
        <f t="shared" si="3"/>
        <v>261.7</v>
      </c>
      <c r="Z32" s="86">
        <f t="shared" si="4"/>
        <v>794.3</v>
      </c>
    </row>
    <row r="33" spans="1:26" ht="15">
      <c r="A33" s="6">
        <v>1088</v>
      </c>
      <c r="B33" s="42"/>
      <c r="C33" s="45">
        <v>29</v>
      </c>
      <c r="D33" s="37" t="str">
        <f>CONCATENATE(E33," ",F33,", ",I33)</f>
        <v>Dirren Roland-Josef, Bürchen</v>
      </c>
      <c r="E33" s="8" t="s">
        <v>73</v>
      </c>
      <c r="F33" s="8" t="s">
        <v>256</v>
      </c>
      <c r="G33" s="8" t="s">
        <v>255</v>
      </c>
      <c r="H33" s="9">
        <v>3935</v>
      </c>
      <c r="I33" s="8" t="s">
        <v>69</v>
      </c>
      <c r="J33" s="13">
        <v>57</v>
      </c>
      <c r="K33" s="8" t="s">
        <v>376</v>
      </c>
      <c r="L33" s="10">
        <v>106870</v>
      </c>
      <c r="M33" s="39" t="str">
        <f t="shared" si="0"/>
        <v>SV</v>
      </c>
      <c r="N33" s="101">
        <v>577</v>
      </c>
      <c r="O33" s="102">
        <v>113</v>
      </c>
      <c r="P33" s="102">
        <v>99</v>
      </c>
      <c r="Q33" s="84">
        <f t="shared" si="1"/>
        <v>269.7</v>
      </c>
      <c r="R33" s="101">
        <v>548</v>
      </c>
      <c r="S33" s="102">
        <v>114</v>
      </c>
      <c r="T33" s="102">
        <v>96</v>
      </c>
      <c r="U33" s="84">
        <f t="shared" si="2"/>
        <v>264.8</v>
      </c>
      <c r="V33" s="101">
        <v>527</v>
      </c>
      <c r="W33" s="102">
        <v>113</v>
      </c>
      <c r="X33" s="102">
        <v>94</v>
      </c>
      <c r="Y33" s="84">
        <f t="shared" si="3"/>
        <v>259.7</v>
      </c>
      <c r="Z33" s="86">
        <f t="shared" si="4"/>
        <v>794.2</v>
      </c>
    </row>
    <row r="34" spans="1:26" ht="15">
      <c r="A34" s="6">
        <v>1027</v>
      </c>
      <c r="B34" s="42">
        <v>501</v>
      </c>
      <c r="C34" s="45"/>
      <c r="D34" s="37" t="str">
        <f t="shared" si="5"/>
        <v>Traxel Ruedi, Haldi</v>
      </c>
      <c r="E34" s="8" t="s">
        <v>87</v>
      </c>
      <c r="F34" s="8" t="s">
        <v>88</v>
      </c>
      <c r="G34" s="8" t="s">
        <v>89</v>
      </c>
      <c r="H34" s="27">
        <v>6489</v>
      </c>
      <c r="I34" s="27" t="s">
        <v>90</v>
      </c>
      <c r="J34" s="13">
        <v>54</v>
      </c>
      <c r="K34" s="27" t="s">
        <v>373</v>
      </c>
      <c r="L34" s="10">
        <v>114624</v>
      </c>
      <c r="M34" s="39" t="str">
        <f t="shared" si="0"/>
        <v>SV</v>
      </c>
      <c r="N34" s="101">
        <v>555</v>
      </c>
      <c r="O34" s="102">
        <v>116</v>
      </c>
      <c r="P34" s="102">
        <v>97</v>
      </c>
      <c r="Q34" s="84">
        <f t="shared" si="1"/>
        <v>268.5</v>
      </c>
      <c r="R34" s="101">
        <v>524</v>
      </c>
      <c r="S34" s="102">
        <v>116</v>
      </c>
      <c r="T34" s="102">
        <v>96</v>
      </c>
      <c r="U34" s="84">
        <f t="shared" si="2"/>
        <v>264.4</v>
      </c>
      <c r="V34" s="101">
        <v>543</v>
      </c>
      <c r="W34" s="102">
        <v>112</v>
      </c>
      <c r="X34" s="102">
        <v>95</v>
      </c>
      <c r="Y34" s="84">
        <f t="shared" si="3"/>
        <v>261.3</v>
      </c>
      <c r="Z34" s="86">
        <f t="shared" si="4"/>
        <v>794.2</v>
      </c>
    </row>
    <row r="35" spans="1:26" ht="15">
      <c r="A35" s="6">
        <v>1103</v>
      </c>
      <c r="B35" s="42">
        <v>514</v>
      </c>
      <c r="C35" s="45">
        <v>31</v>
      </c>
      <c r="D35" s="37" t="str">
        <f t="shared" si="5"/>
        <v>Balmer Ueli, Grindelwald</v>
      </c>
      <c r="E35" s="8" t="s">
        <v>296</v>
      </c>
      <c r="F35" s="8" t="s">
        <v>298</v>
      </c>
      <c r="G35" s="8" t="s">
        <v>297</v>
      </c>
      <c r="H35" s="9">
        <v>3818</v>
      </c>
      <c r="I35" s="8" t="s">
        <v>295</v>
      </c>
      <c r="J35" s="13">
        <v>61</v>
      </c>
      <c r="K35" s="8" t="s">
        <v>372</v>
      </c>
      <c r="L35" s="10">
        <v>154638</v>
      </c>
      <c r="M35" s="39" t="str">
        <f t="shared" si="0"/>
        <v>SV</v>
      </c>
      <c r="N35" s="101">
        <v>547</v>
      </c>
      <c r="O35" s="102">
        <v>111</v>
      </c>
      <c r="P35" s="102">
        <v>98</v>
      </c>
      <c r="Q35" s="84">
        <f t="shared" si="1"/>
        <v>263.7</v>
      </c>
      <c r="R35" s="101">
        <v>551</v>
      </c>
      <c r="S35" s="102">
        <v>113</v>
      </c>
      <c r="T35" s="102">
        <v>95</v>
      </c>
      <c r="U35" s="84">
        <f t="shared" si="2"/>
        <v>263.1</v>
      </c>
      <c r="V35" s="101">
        <v>545</v>
      </c>
      <c r="W35" s="102">
        <v>115</v>
      </c>
      <c r="X35" s="102">
        <v>97</v>
      </c>
      <c r="Y35" s="84">
        <f t="shared" si="3"/>
        <v>266.5</v>
      </c>
      <c r="Z35" s="86">
        <f t="shared" si="4"/>
        <v>793.3</v>
      </c>
    </row>
    <row r="36" spans="1:26" ht="15">
      <c r="A36" s="6">
        <v>1004</v>
      </c>
      <c r="B36" s="42">
        <v>505</v>
      </c>
      <c r="C36" s="45">
        <v>32</v>
      </c>
      <c r="D36" s="37" t="str">
        <f t="shared" si="5"/>
        <v>Bregy Mario, Glis</v>
      </c>
      <c r="E36" s="8" t="s">
        <v>29</v>
      </c>
      <c r="F36" s="8" t="s">
        <v>30</v>
      </c>
      <c r="G36" s="8" t="s">
        <v>32</v>
      </c>
      <c r="H36" s="9">
        <v>3902</v>
      </c>
      <c r="I36" s="8" t="s">
        <v>31</v>
      </c>
      <c r="J36" s="10">
        <v>52</v>
      </c>
      <c r="K36" s="8" t="s">
        <v>376</v>
      </c>
      <c r="L36" s="10">
        <v>145264</v>
      </c>
      <c r="M36" s="39" t="str">
        <f t="shared" si="0"/>
        <v>SV</v>
      </c>
      <c r="N36" s="101">
        <v>563</v>
      </c>
      <c r="O36" s="102">
        <v>111</v>
      </c>
      <c r="P36" s="102">
        <v>95</v>
      </c>
      <c r="Q36" s="84">
        <f t="shared" si="1"/>
        <v>262.3</v>
      </c>
      <c r="R36" s="101">
        <v>532</v>
      </c>
      <c r="S36" s="102">
        <v>114</v>
      </c>
      <c r="T36" s="102">
        <v>97</v>
      </c>
      <c r="U36" s="84">
        <f t="shared" si="2"/>
        <v>264.2</v>
      </c>
      <c r="V36" s="101">
        <v>551</v>
      </c>
      <c r="W36" s="102">
        <v>114</v>
      </c>
      <c r="X36" s="102">
        <v>97</v>
      </c>
      <c r="Y36" s="84">
        <f t="shared" si="3"/>
        <v>266.1</v>
      </c>
      <c r="Z36" s="86">
        <f t="shared" si="4"/>
        <v>792.6</v>
      </c>
    </row>
    <row r="37" spans="1:26" ht="15">
      <c r="A37" s="6">
        <v>1033</v>
      </c>
      <c r="B37" s="42">
        <v>502</v>
      </c>
      <c r="C37" s="45">
        <v>33</v>
      </c>
      <c r="D37" s="37" t="str">
        <f t="shared" si="5"/>
        <v>Lengen Roland, Baltschieder</v>
      </c>
      <c r="E37" s="8" t="s">
        <v>107</v>
      </c>
      <c r="F37" s="8" t="s">
        <v>74</v>
      </c>
      <c r="G37" s="8" t="s">
        <v>108</v>
      </c>
      <c r="H37" s="27">
        <v>3937</v>
      </c>
      <c r="I37" s="27" t="s">
        <v>109</v>
      </c>
      <c r="J37" s="13">
        <v>56</v>
      </c>
      <c r="K37" s="27" t="s">
        <v>106</v>
      </c>
      <c r="L37" s="10">
        <v>253582</v>
      </c>
      <c r="M37" s="39" t="str">
        <f aca="true" t="shared" si="6" ref="M37:M73">IF(J37&lt;=0,"",IF(J37&gt;=1992,"JJ",IF(J37&gt;=1988,"J",IF(J37&gt;=1952,"E",IF(J37&gt;=1939,"V",IF(J37&lt;=1938,"SV"))))))</f>
        <v>SV</v>
      </c>
      <c r="N37" s="101">
        <v>556</v>
      </c>
      <c r="O37" s="102">
        <v>114</v>
      </c>
      <c r="P37" s="102">
        <v>96</v>
      </c>
      <c r="Q37" s="84">
        <f aca="true" t="shared" si="7" ref="Q37:Q68">(N37/10)+O37+P37</f>
        <v>265.6</v>
      </c>
      <c r="R37" s="101">
        <v>536</v>
      </c>
      <c r="S37" s="102">
        <v>113</v>
      </c>
      <c r="T37" s="102">
        <v>96</v>
      </c>
      <c r="U37" s="84">
        <f aca="true" t="shared" si="8" ref="U37:U68">(R37/10)+S37+T37</f>
        <v>262.6</v>
      </c>
      <c r="V37" s="101">
        <v>539</v>
      </c>
      <c r="W37" s="102">
        <v>112</v>
      </c>
      <c r="X37" s="102">
        <v>97</v>
      </c>
      <c r="Y37" s="84">
        <f aca="true" t="shared" si="9" ref="Y37:Y68">(V37/10)+W37+X37</f>
        <v>262.9</v>
      </c>
      <c r="Z37" s="86">
        <f aca="true" t="shared" si="10" ref="Z37:Z61">Q37+U37+Y37</f>
        <v>791.1</v>
      </c>
    </row>
    <row r="38" spans="1:26" ht="15">
      <c r="A38" s="6">
        <v>1100</v>
      </c>
      <c r="B38" s="42">
        <v>513</v>
      </c>
      <c r="C38" s="45">
        <v>34</v>
      </c>
      <c r="D38" s="37" t="str">
        <f t="shared" si="5"/>
        <v>Renfer Peter, Kiesen</v>
      </c>
      <c r="E38" s="8" t="s">
        <v>289</v>
      </c>
      <c r="F38" s="8" t="s">
        <v>135</v>
      </c>
      <c r="G38" s="8" t="s">
        <v>290</v>
      </c>
      <c r="H38" s="9">
        <v>3629</v>
      </c>
      <c r="I38" s="8" t="s">
        <v>291</v>
      </c>
      <c r="J38" s="13">
        <v>55</v>
      </c>
      <c r="K38" s="8" t="s">
        <v>283</v>
      </c>
      <c r="L38" s="10">
        <v>119622</v>
      </c>
      <c r="M38" s="39" t="str">
        <f t="shared" si="6"/>
        <v>SV</v>
      </c>
      <c r="N38" s="101">
        <v>538</v>
      </c>
      <c r="O38" s="102">
        <v>113</v>
      </c>
      <c r="P38" s="102">
        <v>94</v>
      </c>
      <c r="Q38" s="84">
        <f t="shared" si="7"/>
        <v>260.8</v>
      </c>
      <c r="R38" s="101">
        <v>566</v>
      </c>
      <c r="S38" s="102">
        <v>119</v>
      </c>
      <c r="T38" s="102">
        <v>96</v>
      </c>
      <c r="U38" s="84">
        <f t="shared" si="8"/>
        <v>271.6</v>
      </c>
      <c r="V38" s="101">
        <v>536</v>
      </c>
      <c r="W38" s="102">
        <v>109</v>
      </c>
      <c r="X38" s="102">
        <v>96</v>
      </c>
      <c r="Y38" s="84">
        <f t="shared" si="9"/>
        <v>258.6</v>
      </c>
      <c r="Z38" s="86">
        <f t="shared" si="10"/>
        <v>791.0000000000001</v>
      </c>
    </row>
    <row r="39" spans="1:26" ht="15">
      <c r="A39" s="6">
        <v>1062</v>
      </c>
      <c r="B39" s="42"/>
      <c r="C39" s="45">
        <v>35</v>
      </c>
      <c r="D39" s="37" t="str">
        <f t="shared" si="5"/>
        <v>Abgottspon Ivo, Staldenried</v>
      </c>
      <c r="E39" s="8" t="s">
        <v>178</v>
      </c>
      <c r="F39" s="8" t="s">
        <v>194</v>
      </c>
      <c r="G39" s="8" t="s">
        <v>195</v>
      </c>
      <c r="H39" s="9">
        <v>3933</v>
      </c>
      <c r="I39" s="8" t="s">
        <v>191</v>
      </c>
      <c r="J39" s="13">
        <v>60</v>
      </c>
      <c r="K39" s="8" t="s">
        <v>192</v>
      </c>
      <c r="L39" s="10">
        <v>145466</v>
      </c>
      <c r="M39" s="39" t="str">
        <f t="shared" si="6"/>
        <v>SV</v>
      </c>
      <c r="N39" s="101">
        <v>544</v>
      </c>
      <c r="O39" s="102">
        <v>105</v>
      </c>
      <c r="P39" s="102">
        <v>98</v>
      </c>
      <c r="Q39" s="84">
        <f t="shared" si="7"/>
        <v>257.4</v>
      </c>
      <c r="R39" s="101">
        <v>551</v>
      </c>
      <c r="S39" s="102">
        <v>119</v>
      </c>
      <c r="T39" s="102">
        <v>94</v>
      </c>
      <c r="U39" s="84">
        <f t="shared" si="8"/>
        <v>268.1</v>
      </c>
      <c r="V39" s="101">
        <v>572</v>
      </c>
      <c r="W39" s="102">
        <v>111</v>
      </c>
      <c r="X39" s="102">
        <v>97</v>
      </c>
      <c r="Y39" s="84">
        <f t="shared" si="9"/>
        <v>265.2</v>
      </c>
      <c r="Z39" s="86">
        <f t="shared" si="10"/>
        <v>790.7</v>
      </c>
    </row>
    <row r="40" spans="1:26" ht="15">
      <c r="A40" s="6">
        <v>1052</v>
      </c>
      <c r="B40" s="42">
        <v>504</v>
      </c>
      <c r="C40" s="45">
        <v>36</v>
      </c>
      <c r="D40" s="37" t="str">
        <f t="shared" si="5"/>
        <v>Amacker Urs, Varen</v>
      </c>
      <c r="E40" s="8" t="s">
        <v>158</v>
      </c>
      <c r="F40" s="8" t="s">
        <v>159</v>
      </c>
      <c r="G40" s="8" t="s">
        <v>160</v>
      </c>
      <c r="H40" s="9">
        <v>3953</v>
      </c>
      <c r="I40" s="8" t="s">
        <v>157</v>
      </c>
      <c r="J40" s="13">
        <v>69</v>
      </c>
      <c r="K40" s="8" t="s">
        <v>374</v>
      </c>
      <c r="L40" s="10">
        <v>145281</v>
      </c>
      <c r="M40" s="39" t="str">
        <f t="shared" si="6"/>
        <v>SV</v>
      </c>
      <c r="N40" s="101">
        <v>554</v>
      </c>
      <c r="O40" s="102">
        <v>114</v>
      </c>
      <c r="P40" s="102">
        <v>98</v>
      </c>
      <c r="Q40" s="84">
        <f t="shared" si="7"/>
        <v>267.4</v>
      </c>
      <c r="R40" s="101">
        <v>531</v>
      </c>
      <c r="S40" s="102">
        <v>114</v>
      </c>
      <c r="T40" s="102">
        <v>97</v>
      </c>
      <c r="U40" s="84">
        <f t="shared" si="8"/>
        <v>264.1</v>
      </c>
      <c r="V40" s="101">
        <v>539</v>
      </c>
      <c r="W40" s="102">
        <v>109</v>
      </c>
      <c r="X40" s="102">
        <v>96</v>
      </c>
      <c r="Y40" s="84">
        <f t="shared" si="9"/>
        <v>258.9</v>
      </c>
      <c r="Z40" s="86">
        <f t="shared" si="10"/>
        <v>790.4</v>
      </c>
    </row>
    <row r="41" spans="1:26" ht="15">
      <c r="A41" s="6">
        <v>1029</v>
      </c>
      <c r="B41" s="42">
        <v>501</v>
      </c>
      <c r="C41" s="45">
        <v>37</v>
      </c>
      <c r="D41" s="37" t="str">
        <f t="shared" si="5"/>
        <v>Schuler Werner, Schattdorf</v>
      </c>
      <c r="E41" s="8" t="s">
        <v>96</v>
      </c>
      <c r="F41" s="8" t="s">
        <v>97</v>
      </c>
      <c r="G41" s="8" t="s">
        <v>98</v>
      </c>
      <c r="H41" s="27">
        <v>6467</v>
      </c>
      <c r="I41" s="27" t="s">
        <v>95</v>
      </c>
      <c r="J41" s="13">
        <v>59</v>
      </c>
      <c r="K41" s="27" t="s">
        <v>373</v>
      </c>
      <c r="L41" s="10">
        <v>114622</v>
      </c>
      <c r="M41" s="39" t="str">
        <f t="shared" si="6"/>
        <v>SV</v>
      </c>
      <c r="N41" s="101">
        <v>552</v>
      </c>
      <c r="O41" s="102">
        <v>111</v>
      </c>
      <c r="P41" s="102">
        <v>97</v>
      </c>
      <c r="Q41" s="84">
        <f t="shared" si="7"/>
        <v>263.2</v>
      </c>
      <c r="R41" s="101">
        <v>560</v>
      </c>
      <c r="S41" s="102">
        <v>107</v>
      </c>
      <c r="T41" s="102">
        <v>97</v>
      </c>
      <c r="U41" s="84">
        <f t="shared" si="8"/>
        <v>260</v>
      </c>
      <c r="V41" s="101">
        <v>568</v>
      </c>
      <c r="W41" s="102">
        <v>114</v>
      </c>
      <c r="X41" s="102">
        <v>96</v>
      </c>
      <c r="Y41" s="84">
        <f t="shared" si="9"/>
        <v>266.8</v>
      </c>
      <c r="Z41" s="86">
        <f t="shared" si="10"/>
        <v>790</v>
      </c>
    </row>
    <row r="42" spans="1:26" ht="15">
      <c r="A42" s="6">
        <v>1092</v>
      </c>
      <c r="B42" s="42">
        <v>512</v>
      </c>
      <c r="C42" s="45">
        <v>38</v>
      </c>
      <c r="D42" s="37" t="str">
        <f t="shared" si="5"/>
        <v>Andenmatten Michael, Saas Almagell</v>
      </c>
      <c r="E42" s="8" t="s">
        <v>267</v>
      </c>
      <c r="F42" s="8" t="s">
        <v>268</v>
      </c>
      <c r="G42" s="8" t="s">
        <v>269</v>
      </c>
      <c r="H42" s="9">
        <v>3905</v>
      </c>
      <c r="I42" s="8" t="s">
        <v>270</v>
      </c>
      <c r="J42" s="13">
        <v>77</v>
      </c>
      <c r="K42" s="8" t="s">
        <v>375</v>
      </c>
      <c r="L42" s="10">
        <v>145342</v>
      </c>
      <c r="M42" s="39" t="str">
        <f t="shared" si="6"/>
        <v>SV</v>
      </c>
      <c r="N42" s="101">
        <v>534</v>
      </c>
      <c r="O42" s="102">
        <v>112</v>
      </c>
      <c r="P42" s="102">
        <v>98</v>
      </c>
      <c r="Q42" s="84">
        <f t="shared" si="7"/>
        <v>263.4</v>
      </c>
      <c r="R42" s="101">
        <v>543</v>
      </c>
      <c r="S42" s="102">
        <v>113</v>
      </c>
      <c r="T42" s="102">
        <v>93</v>
      </c>
      <c r="U42" s="84">
        <f t="shared" si="8"/>
        <v>260.3</v>
      </c>
      <c r="V42" s="101">
        <v>526</v>
      </c>
      <c r="W42" s="102">
        <v>117</v>
      </c>
      <c r="X42" s="102">
        <v>96</v>
      </c>
      <c r="Y42" s="84">
        <f t="shared" si="9"/>
        <v>265.6</v>
      </c>
      <c r="Z42" s="86">
        <f t="shared" si="10"/>
        <v>789.3000000000001</v>
      </c>
    </row>
    <row r="43" spans="1:26" ht="15">
      <c r="A43" s="6">
        <v>1034</v>
      </c>
      <c r="B43" s="42">
        <v>502</v>
      </c>
      <c r="C43" s="45">
        <v>39</v>
      </c>
      <c r="D43" s="37" t="str">
        <f t="shared" si="5"/>
        <v>Furrer Urban, Bürchen</v>
      </c>
      <c r="E43" s="8" t="s">
        <v>110</v>
      </c>
      <c r="F43" s="8" t="s">
        <v>111</v>
      </c>
      <c r="G43" s="8"/>
      <c r="H43" s="27">
        <v>3935</v>
      </c>
      <c r="I43" s="27" t="s">
        <v>69</v>
      </c>
      <c r="J43" s="13">
        <v>57</v>
      </c>
      <c r="K43" s="27" t="s">
        <v>106</v>
      </c>
      <c r="L43" s="10">
        <v>106873</v>
      </c>
      <c r="M43" s="39" t="str">
        <f t="shared" si="6"/>
        <v>SV</v>
      </c>
      <c r="N43" s="101">
        <v>546</v>
      </c>
      <c r="O43" s="102">
        <v>114</v>
      </c>
      <c r="P43" s="102">
        <v>98</v>
      </c>
      <c r="Q43" s="84">
        <f t="shared" si="7"/>
        <v>266.6</v>
      </c>
      <c r="R43" s="101">
        <v>551</v>
      </c>
      <c r="S43" s="102">
        <v>113</v>
      </c>
      <c r="T43" s="102">
        <v>94</v>
      </c>
      <c r="U43" s="84">
        <f t="shared" si="8"/>
        <v>262.1</v>
      </c>
      <c r="V43" s="101">
        <v>535</v>
      </c>
      <c r="W43" s="102">
        <v>112</v>
      </c>
      <c r="X43" s="102">
        <v>95</v>
      </c>
      <c r="Y43" s="84">
        <f t="shared" si="9"/>
        <v>260.5</v>
      </c>
      <c r="Z43" s="86">
        <f t="shared" si="10"/>
        <v>789.2</v>
      </c>
    </row>
    <row r="44" spans="1:26" ht="15">
      <c r="A44" s="6">
        <v>1065</v>
      </c>
      <c r="B44" s="42">
        <v>511</v>
      </c>
      <c r="C44" s="45">
        <v>40</v>
      </c>
      <c r="D44" s="37" t="str">
        <f t="shared" si="5"/>
        <v>Roten Willi, Visp</v>
      </c>
      <c r="E44" s="8" t="s">
        <v>198</v>
      </c>
      <c r="F44" s="8" t="s">
        <v>199</v>
      </c>
      <c r="G44" s="8" t="s">
        <v>200</v>
      </c>
      <c r="H44" s="9">
        <v>3930</v>
      </c>
      <c r="I44" s="8" t="s">
        <v>68</v>
      </c>
      <c r="J44" s="13">
        <v>60</v>
      </c>
      <c r="K44" s="8" t="s">
        <v>376</v>
      </c>
      <c r="L44" s="10">
        <v>215533</v>
      </c>
      <c r="M44" s="39" t="str">
        <f t="shared" si="6"/>
        <v>SV</v>
      </c>
      <c r="N44" s="101">
        <v>539</v>
      </c>
      <c r="O44" s="102">
        <v>112</v>
      </c>
      <c r="P44" s="102">
        <v>95</v>
      </c>
      <c r="Q44" s="84">
        <f t="shared" si="7"/>
        <v>260.9</v>
      </c>
      <c r="R44" s="101">
        <v>566</v>
      </c>
      <c r="S44" s="102">
        <v>115</v>
      </c>
      <c r="T44" s="102">
        <v>98</v>
      </c>
      <c r="U44" s="84">
        <f t="shared" si="8"/>
        <v>269.6</v>
      </c>
      <c r="V44" s="101">
        <v>540</v>
      </c>
      <c r="W44" s="102">
        <v>111</v>
      </c>
      <c r="X44" s="102">
        <v>93</v>
      </c>
      <c r="Y44" s="84">
        <f t="shared" si="9"/>
        <v>258</v>
      </c>
      <c r="Z44" s="86">
        <f t="shared" si="10"/>
        <v>788.5</v>
      </c>
    </row>
    <row r="45" spans="1:26" ht="15">
      <c r="A45" s="6">
        <v>1087</v>
      </c>
      <c r="B45" s="42"/>
      <c r="C45" s="45">
        <v>41</v>
      </c>
      <c r="D45" s="37" t="str">
        <f t="shared" si="5"/>
        <v>Schmid Esther, Bürchen</v>
      </c>
      <c r="E45" s="8" t="s">
        <v>253</v>
      </c>
      <c r="F45" s="8" t="s">
        <v>254</v>
      </c>
      <c r="G45" s="8" t="s">
        <v>255</v>
      </c>
      <c r="H45" s="9">
        <v>3935</v>
      </c>
      <c r="I45" s="8" t="s">
        <v>69</v>
      </c>
      <c r="J45" s="13">
        <v>63</v>
      </c>
      <c r="K45" s="8" t="s">
        <v>376</v>
      </c>
      <c r="L45" s="10">
        <v>106889</v>
      </c>
      <c r="M45" s="39" t="str">
        <f t="shared" si="6"/>
        <v>SV</v>
      </c>
      <c r="N45" s="101">
        <v>535</v>
      </c>
      <c r="O45" s="102">
        <v>113</v>
      </c>
      <c r="P45" s="102">
        <v>97</v>
      </c>
      <c r="Q45" s="84">
        <f t="shared" si="7"/>
        <v>263.5</v>
      </c>
      <c r="R45" s="101">
        <v>567</v>
      </c>
      <c r="S45" s="102">
        <v>109</v>
      </c>
      <c r="T45" s="102">
        <v>96</v>
      </c>
      <c r="U45" s="84">
        <f t="shared" si="8"/>
        <v>261.7</v>
      </c>
      <c r="V45" s="101">
        <v>545</v>
      </c>
      <c r="W45" s="102">
        <v>112</v>
      </c>
      <c r="X45" s="102">
        <v>96</v>
      </c>
      <c r="Y45" s="84">
        <f t="shared" si="9"/>
        <v>262.5</v>
      </c>
      <c r="Z45" s="86">
        <f t="shared" si="10"/>
        <v>787.7</v>
      </c>
    </row>
    <row r="46" spans="1:26" ht="15">
      <c r="A46" s="6">
        <v>1066</v>
      </c>
      <c r="B46" s="42">
        <v>511</v>
      </c>
      <c r="C46" s="45">
        <v>42</v>
      </c>
      <c r="D46" s="37" t="str">
        <f t="shared" si="5"/>
        <v>Wyer Erich, Visp</v>
      </c>
      <c r="E46" s="8" t="s">
        <v>201</v>
      </c>
      <c r="F46" s="8" t="s">
        <v>202</v>
      </c>
      <c r="G46" s="8" t="s">
        <v>203</v>
      </c>
      <c r="H46" s="9">
        <v>3930</v>
      </c>
      <c r="I46" s="8" t="s">
        <v>68</v>
      </c>
      <c r="J46" s="13">
        <v>70</v>
      </c>
      <c r="K46" s="8" t="s">
        <v>376</v>
      </c>
      <c r="L46" s="10">
        <v>215540</v>
      </c>
      <c r="M46" s="39" t="str">
        <f t="shared" si="6"/>
        <v>SV</v>
      </c>
      <c r="N46" s="101">
        <v>549</v>
      </c>
      <c r="O46" s="102">
        <v>114</v>
      </c>
      <c r="P46" s="102">
        <v>95</v>
      </c>
      <c r="Q46" s="84">
        <f t="shared" si="7"/>
        <v>263.9</v>
      </c>
      <c r="R46" s="101">
        <v>561</v>
      </c>
      <c r="S46" s="102">
        <v>112</v>
      </c>
      <c r="T46" s="102">
        <v>91</v>
      </c>
      <c r="U46" s="84">
        <f t="shared" si="8"/>
        <v>259.1</v>
      </c>
      <c r="V46" s="101">
        <v>531</v>
      </c>
      <c r="W46" s="102">
        <v>115</v>
      </c>
      <c r="X46" s="102">
        <v>96</v>
      </c>
      <c r="Y46" s="84">
        <f t="shared" si="9"/>
        <v>264.1</v>
      </c>
      <c r="Z46" s="86">
        <f t="shared" si="10"/>
        <v>787.1</v>
      </c>
    </row>
    <row r="47" spans="1:26" ht="15">
      <c r="A47" s="6">
        <v>1093</v>
      </c>
      <c r="B47" s="42">
        <v>512</v>
      </c>
      <c r="C47" s="45">
        <v>43</v>
      </c>
      <c r="D47" s="37" t="str">
        <f t="shared" si="5"/>
        <v>Bumann Christian, Steffisburg</v>
      </c>
      <c r="E47" s="8" t="s">
        <v>44</v>
      </c>
      <c r="F47" s="8" t="s">
        <v>45</v>
      </c>
      <c r="G47" s="8" t="s">
        <v>271</v>
      </c>
      <c r="H47" s="9">
        <v>3613</v>
      </c>
      <c r="I47" s="8" t="s">
        <v>272</v>
      </c>
      <c r="J47" s="13">
        <v>61</v>
      </c>
      <c r="K47" s="8" t="s">
        <v>375</v>
      </c>
      <c r="L47" s="10">
        <v>145345</v>
      </c>
      <c r="M47" s="39" t="str">
        <f t="shared" si="6"/>
        <v>SV</v>
      </c>
      <c r="N47" s="101">
        <v>543</v>
      </c>
      <c r="O47" s="102">
        <v>113</v>
      </c>
      <c r="P47" s="102">
        <v>95</v>
      </c>
      <c r="Q47" s="84">
        <f t="shared" si="7"/>
        <v>262.3</v>
      </c>
      <c r="R47" s="101">
        <v>540</v>
      </c>
      <c r="S47" s="102">
        <v>112</v>
      </c>
      <c r="T47" s="102">
        <v>96</v>
      </c>
      <c r="U47" s="84">
        <f t="shared" si="8"/>
        <v>262</v>
      </c>
      <c r="V47" s="101">
        <v>536</v>
      </c>
      <c r="W47" s="102">
        <v>112</v>
      </c>
      <c r="X47" s="102">
        <v>96</v>
      </c>
      <c r="Y47" s="84">
        <f t="shared" si="9"/>
        <v>261.6</v>
      </c>
      <c r="Z47" s="86">
        <f t="shared" si="10"/>
        <v>785.9</v>
      </c>
    </row>
    <row r="48" spans="1:26" ht="15">
      <c r="A48" s="6">
        <v>1014</v>
      </c>
      <c r="B48" s="42">
        <v>509</v>
      </c>
      <c r="C48" s="45">
        <v>44</v>
      </c>
      <c r="D48" s="37" t="str">
        <f t="shared" si="5"/>
        <v>Kronig Uli, Brig</v>
      </c>
      <c r="E48" s="8" t="s">
        <v>26</v>
      </c>
      <c r="F48" s="8" t="s">
        <v>58</v>
      </c>
      <c r="G48" s="8" t="s">
        <v>59</v>
      </c>
      <c r="H48" s="27">
        <v>3900</v>
      </c>
      <c r="I48" s="27" t="s">
        <v>28</v>
      </c>
      <c r="J48" s="10">
        <v>63</v>
      </c>
      <c r="K48" s="27" t="s">
        <v>376</v>
      </c>
      <c r="L48" s="10">
        <v>205408</v>
      </c>
      <c r="M48" s="39" t="str">
        <f t="shared" si="6"/>
        <v>SV</v>
      </c>
      <c r="N48" s="101">
        <v>560</v>
      </c>
      <c r="O48" s="102">
        <v>113</v>
      </c>
      <c r="P48" s="102">
        <v>98</v>
      </c>
      <c r="Q48" s="84">
        <f t="shared" si="7"/>
        <v>267</v>
      </c>
      <c r="R48" s="101">
        <v>550</v>
      </c>
      <c r="S48" s="102">
        <v>117</v>
      </c>
      <c r="T48" s="102">
        <v>96</v>
      </c>
      <c r="U48" s="84">
        <f t="shared" si="8"/>
        <v>268</v>
      </c>
      <c r="V48" s="101">
        <v>527</v>
      </c>
      <c r="W48" s="102">
        <v>104</v>
      </c>
      <c r="X48" s="102">
        <v>94</v>
      </c>
      <c r="Y48" s="84">
        <f t="shared" si="9"/>
        <v>250.7</v>
      </c>
      <c r="Z48" s="86">
        <f t="shared" si="10"/>
        <v>785.7</v>
      </c>
    </row>
    <row r="49" spans="1:26" ht="15">
      <c r="A49" s="6">
        <v>1061</v>
      </c>
      <c r="B49" s="42"/>
      <c r="C49" s="45">
        <v>45</v>
      </c>
      <c r="D49" s="37" t="str">
        <f t="shared" si="5"/>
        <v>Abgottspon Paul, Staldenried</v>
      </c>
      <c r="E49" s="8" t="s">
        <v>178</v>
      </c>
      <c r="F49" s="8" t="s">
        <v>38</v>
      </c>
      <c r="G49" s="8" t="s">
        <v>193</v>
      </c>
      <c r="H49" s="9">
        <v>3933</v>
      </c>
      <c r="I49" s="8" t="s">
        <v>191</v>
      </c>
      <c r="J49" s="13">
        <v>53</v>
      </c>
      <c r="K49" s="8" t="s">
        <v>192</v>
      </c>
      <c r="L49" s="10">
        <v>145469</v>
      </c>
      <c r="M49" s="39" t="str">
        <f t="shared" si="6"/>
        <v>SV</v>
      </c>
      <c r="N49" s="101">
        <v>550</v>
      </c>
      <c r="O49" s="102">
        <v>117</v>
      </c>
      <c r="P49" s="102">
        <v>97</v>
      </c>
      <c r="Q49" s="84">
        <f t="shared" si="7"/>
        <v>269</v>
      </c>
      <c r="R49" s="101">
        <v>561</v>
      </c>
      <c r="S49" s="102">
        <v>115</v>
      </c>
      <c r="T49" s="102">
        <v>95</v>
      </c>
      <c r="U49" s="84">
        <f t="shared" si="8"/>
        <v>266.1</v>
      </c>
      <c r="V49" s="101">
        <v>507</v>
      </c>
      <c r="W49" s="102">
        <v>108</v>
      </c>
      <c r="X49" s="102">
        <v>91</v>
      </c>
      <c r="Y49" s="84">
        <f t="shared" si="9"/>
        <v>249.7</v>
      </c>
      <c r="Z49" s="86">
        <f t="shared" si="10"/>
        <v>784.8</v>
      </c>
    </row>
    <row r="50" spans="1:26" ht="15">
      <c r="A50" s="6">
        <v>1039</v>
      </c>
      <c r="B50" s="42"/>
      <c r="C50" s="45">
        <v>46</v>
      </c>
      <c r="D50" s="37" t="str">
        <f t="shared" si="5"/>
        <v>Troger Daniel, Raron</v>
      </c>
      <c r="E50" s="8" t="s">
        <v>125</v>
      </c>
      <c r="F50" s="8" t="s">
        <v>126</v>
      </c>
      <c r="G50" s="8" t="s">
        <v>127</v>
      </c>
      <c r="H50" s="27">
        <v>3942</v>
      </c>
      <c r="I50" s="27" t="s">
        <v>128</v>
      </c>
      <c r="J50" s="13">
        <v>63</v>
      </c>
      <c r="K50" s="27" t="s">
        <v>106</v>
      </c>
      <c r="L50" s="10">
        <v>145448</v>
      </c>
      <c r="M50" s="39" t="str">
        <f t="shared" si="6"/>
        <v>SV</v>
      </c>
      <c r="N50" s="101">
        <v>528</v>
      </c>
      <c r="O50" s="102">
        <v>104</v>
      </c>
      <c r="P50" s="102">
        <v>93</v>
      </c>
      <c r="Q50" s="84">
        <f t="shared" si="7"/>
        <v>249.8</v>
      </c>
      <c r="R50" s="101">
        <v>551</v>
      </c>
      <c r="S50" s="102">
        <v>118</v>
      </c>
      <c r="T50" s="102">
        <v>92</v>
      </c>
      <c r="U50" s="84">
        <f t="shared" si="8"/>
        <v>265.1</v>
      </c>
      <c r="V50" s="101">
        <v>549</v>
      </c>
      <c r="W50" s="102">
        <v>113</v>
      </c>
      <c r="X50" s="102">
        <v>98</v>
      </c>
      <c r="Y50" s="84">
        <f t="shared" si="9"/>
        <v>265.9</v>
      </c>
      <c r="Z50" s="86">
        <f t="shared" si="10"/>
        <v>780.8000000000001</v>
      </c>
    </row>
    <row r="51" spans="1:26" ht="15">
      <c r="A51" s="6">
        <v>1020</v>
      </c>
      <c r="B51" s="42">
        <v>507</v>
      </c>
      <c r="C51" s="45">
        <v>47</v>
      </c>
      <c r="D51" s="37" t="str">
        <f t="shared" si="5"/>
        <v>Schmidhalter Remo, Glis</v>
      </c>
      <c r="E51" s="8" t="s">
        <v>70</v>
      </c>
      <c r="F51" s="8" t="s">
        <v>71</v>
      </c>
      <c r="G51" s="8" t="s">
        <v>72</v>
      </c>
      <c r="H51" s="27">
        <v>3902</v>
      </c>
      <c r="I51" s="27" t="s">
        <v>31</v>
      </c>
      <c r="J51" s="13">
        <v>59</v>
      </c>
      <c r="K51" s="27" t="s">
        <v>376</v>
      </c>
      <c r="L51" s="10">
        <v>145271</v>
      </c>
      <c r="M51" s="39" t="str">
        <f t="shared" si="6"/>
        <v>SV</v>
      </c>
      <c r="N51" s="101">
        <v>545</v>
      </c>
      <c r="O51" s="102">
        <v>108</v>
      </c>
      <c r="P51" s="102">
        <v>96</v>
      </c>
      <c r="Q51" s="84">
        <f t="shared" si="7"/>
        <v>258.5</v>
      </c>
      <c r="R51" s="101">
        <v>534</v>
      </c>
      <c r="S51" s="102">
        <v>108</v>
      </c>
      <c r="T51" s="102">
        <v>95</v>
      </c>
      <c r="U51" s="84">
        <f t="shared" si="8"/>
        <v>256.4</v>
      </c>
      <c r="V51" s="101">
        <v>555</v>
      </c>
      <c r="W51" s="102">
        <v>114</v>
      </c>
      <c r="X51" s="102">
        <v>96</v>
      </c>
      <c r="Y51" s="84">
        <f t="shared" si="9"/>
        <v>265.5</v>
      </c>
      <c r="Z51" s="86">
        <f t="shared" si="10"/>
        <v>780.4</v>
      </c>
    </row>
    <row r="52" spans="1:26" ht="15">
      <c r="A52" s="6">
        <v>1008</v>
      </c>
      <c r="B52" s="42">
        <v>508</v>
      </c>
      <c r="C52" s="45">
        <v>48</v>
      </c>
      <c r="D52" s="37" t="str">
        <f t="shared" si="5"/>
        <v>Burgener Michel, Brig</v>
      </c>
      <c r="E52" s="8" t="s">
        <v>166</v>
      </c>
      <c r="F52" s="8" t="s">
        <v>144</v>
      </c>
      <c r="G52" s="8" t="s">
        <v>167</v>
      </c>
      <c r="H52" s="27">
        <v>3900</v>
      </c>
      <c r="I52" s="27" t="s">
        <v>28</v>
      </c>
      <c r="J52" s="10">
        <v>75</v>
      </c>
      <c r="K52" s="27" t="s">
        <v>376</v>
      </c>
      <c r="L52" s="10">
        <v>213024</v>
      </c>
      <c r="M52" s="39" t="str">
        <f t="shared" si="6"/>
        <v>SV</v>
      </c>
      <c r="N52" s="101">
        <v>517</v>
      </c>
      <c r="O52" s="102">
        <v>113</v>
      </c>
      <c r="P52" s="102">
        <v>90</v>
      </c>
      <c r="Q52" s="84">
        <f t="shared" si="7"/>
        <v>254.7</v>
      </c>
      <c r="R52" s="101">
        <v>545</v>
      </c>
      <c r="S52" s="102">
        <v>116</v>
      </c>
      <c r="T52" s="102">
        <v>93</v>
      </c>
      <c r="U52" s="84">
        <f t="shared" si="8"/>
        <v>263.5</v>
      </c>
      <c r="V52" s="101">
        <v>524</v>
      </c>
      <c r="W52" s="102">
        <v>114</v>
      </c>
      <c r="X52" s="102">
        <v>95</v>
      </c>
      <c r="Y52" s="84">
        <f t="shared" si="9"/>
        <v>261.4</v>
      </c>
      <c r="Z52" s="86">
        <f t="shared" si="10"/>
        <v>779.6</v>
      </c>
    </row>
    <row r="53" spans="1:26" ht="15">
      <c r="A53" s="6">
        <v>1017</v>
      </c>
      <c r="B53" s="42">
        <v>508</v>
      </c>
      <c r="C53" s="45">
        <v>49</v>
      </c>
      <c r="D53" s="37" t="str">
        <f t="shared" si="5"/>
        <v>Ritz Beat, Bitsch</v>
      </c>
      <c r="E53" s="8" t="s">
        <v>14</v>
      </c>
      <c r="F53" s="8" t="s">
        <v>67</v>
      </c>
      <c r="G53" s="8" t="s">
        <v>62</v>
      </c>
      <c r="H53" s="27">
        <v>3982</v>
      </c>
      <c r="I53" s="27" t="s">
        <v>63</v>
      </c>
      <c r="J53" s="13">
        <v>59</v>
      </c>
      <c r="K53" s="27" t="s">
        <v>376</v>
      </c>
      <c r="L53" s="10">
        <v>145319</v>
      </c>
      <c r="M53" s="39" t="str">
        <f t="shared" si="6"/>
        <v>SV</v>
      </c>
      <c r="N53" s="101">
        <v>537</v>
      </c>
      <c r="O53" s="102">
        <v>114</v>
      </c>
      <c r="P53" s="102">
        <v>92</v>
      </c>
      <c r="Q53" s="84">
        <f t="shared" si="7"/>
        <v>259.7</v>
      </c>
      <c r="R53" s="101">
        <v>549</v>
      </c>
      <c r="S53" s="102">
        <v>110</v>
      </c>
      <c r="T53" s="102">
        <v>97</v>
      </c>
      <c r="U53" s="84">
        <f t="shared" si="8"/>
        <v>261.9</v>
      </c>
      <c r="V53" s="101">
        <v>559</v>
      </c>
      <c r="W53" s="102">
        <v>108</v>
      </c>
      <c r="X53" s="102">
        <v>94</v>
      </c>
      <c r="Y53" s="84">
        <f t="shared" si="9"/>
        <v>257.9</v>
      </c>
      <c r="Z53" s="86">
        <f t="shared" si="10"/>
        <v>779.4999999999999</v>
      </c>
    </row>
    <row r="54" spans="1:26" ht="15">
      <c r="A54" s="6">
        <v>1054</v>
      </c>
      <c r="B54" s="42"/>
      <c r="C54" s="45">
        <v>50</v>
      </c>
      <c r="D54" s="37" t="str">
        <f t="shared" si="5"/>
        <v>Degenhart Hubert, Agarn</v>
      </c>
      <c r="E54" s="8" t="s">
        <v>163</v>
      </c>
      <c r="F54" s="8" t="s">
        <v>164</v>
      </c>
      <c r="G54" s="8" t="s">
        <v>165</v>
      </c>
      <c r="H54" s="9">
        <v>3951</v>
      </c>
      <c r="I54" s="8" t="s">
        <v>162</v>
      </c>
      <c r="J54" s="13">
        <v>52</v>
      </c>
      <c r="K54" s="8" t="s">
        <v>374</v>
      </c>
      <c r="L54" s="10">
        <v>275488</v>
      </c>
      <c r="M54" s="39" t="str">
        <f t="shared" si="6"/>
        <v>SV</v>
      </c>
      <c r="N54" s="101">
        <v>554</v>
      </c>
      <c r="O54" s="102">
        <v>113</v>
      </c>
      <c r="P54" s="102">
        <v>91</v>
      </c>
      <c r="Q54" s="84">
        <f t="shared" si="7"/>
        <v>259.4</v>
      </c>
      <c r="R54" s="101">
        <v>524</v>
      </c>
      <c r="S54" s="102">
        <v>114</v>
      </c>
      <c r="T54" s="102">
        <v>93</v>
      </c>
      <c r="U54" s="84">
        <f t="shared" si="8"/>
        <v>259.4</v>
      </c>
      <c r="V54" s="101">
        <v>513</v>
      </c>
      <c r="W54" s="102">
        <v>110</v>
      </c>
      <c r="X54" s="102">
        <v>94</v>
      </c>
      <c r="Y54" s="84">
        <f t="shared" si="9"/>
        <v>255.3</v>
      </c>
      <c r="Z54" s="86">
        <f t="shared" si="10"/>
        <v>774.0999999999999</v>
      </c>
    </row>
    <row r="55" spans="1:26" ht="15">
      <c r="A55" s="6">
        <v>1107</v>
      </c>
      <c r="B55" s="42"/>
      <c r="C55" s="45">
        <v>51</v>
      </c>
      <c r="D55" s="37" t="str">
        <f t="shared" si="5"/>
        <v>Concetti Stefan, Monthey</v>
      </c>
      <c r="E55" s="8" t="s">
        <v>307</v>
      </c>
      <c r="F55" s="8" t="s">
        <v>36</v>
      </c>
      <c r="G55" s="8" t="s">
        <v>308</v>
      </c>
      <c r="H55" s="9">
        <v>1870</v>
      </c>
      <c r="I55" s="8" t="s">
        <v>309</v>
      </c>
      <c r="J55" s="13">
        <v>77</v>
      </c>
      <c r="K55" s="8" t="s">
        <v>213</v>
      </c>
      <c r="L55" s="10">
        <v>187665</v>
      </c>
      <c r="M55" s="39" t="str">
        <f t="shared" si="6"/>
        <v>SV</v>
      </c>
      <c r="N55" s="101">
        <v>558</v>
      </c>
      <c r="O55" s="102">
        <v>113</v>
      </c>
      <c r="P55" s="102">
        <v>94</v>
      </c>
      <c r="Q55" s="84">
        <f t="shared" si="7"/>
        <v>262.8</v>
      </c>
      <c r="R55" s="101">
        <v>527</v>
      </c>
      <c r="S55" s="102">
        <v>112</v>
      </c>
      <c r="T55" s="102">
        <v>95</v>
      </c>
      <c r="U55" s="84">
        <f t="shared" si="8"/>
        <v>259.7</v>
      </c>
      <c r="V55" s="101">
        <v>525</v>
      </c>
      <c r="W55" s="102">
        <v>108</v>
      </c>
      <c r="X55" s="102">
        <v>89</v>
      </c>
      <c r="Y55" s="84">
        <f t="shared" si="9"/>
        <v>249.5</v>
      </c>
      <c r="Z55" s="86">
        <f t="shared" si="10"/>
        <v>772</v>
      </c>
    </row>
    <row r="56" spans="1:26" ht="15">
      <c r="A56" s="6">
        <v>1038</v>
      </c>
      <c r="B56" s="42"/>
      <c r="C56" s="45">
        <v>52</v>
      </c>
      <c r="D56" s="37" t="str">
        <f t="shared" si="5"/>
        <v>Millius Klaus, Eggerberg</v>
      </c>
      <c r="E56" s="8" t="s">
        <v>121</v>
      </c>
      <c r="F56" s="8" t="s">
        <v>122</v>
      </c>
      <c r="G56" s="8" t="s">
        <v>123</v>
      </c>
      <c r="H56" s="27">
        <v>3939</v>
      </c>
      <c r="I56" s="27" t="s">
        <v>124</v>
      </c>
      <c r="J56" s="13">
        <v>61</v>
      </c>
      <c r="K56" s="27" t="s">
        <v>106</v>
      </c>
      <c r="L56" s="10">
        <v>289140</v>
      </c>
      <c r="M56" s="39" t="str">
        <f t="shared" si="6"/>
        <v>SV</v>
      </c>
      <c r="N56" s="101">
        <v>530</v>
      </c>
      <c r="O56" s="102">
        <v>114</v>
      </c>
      <c r="P56" s="102">
        <v>92</v>
      </c>
      <c r="Q56" s="84">
        <f t="shared" si="7"/>
        <v>259</v>
      </c>
      <c r="R56" s="101">
        <v>544</v>
      </c>
      <c r="S56" s="102">
        <v>108</v>
      </c>
      <c r="T56" s="102">
        <v>93</v>
      </c>
      <c r="U56" s="84">
        <f t="shared" si="8"/>
        <v>255.4</v>
      </c>
      <c r="V56" s="101">
        <v>510</v>
      </c>
      <c r="W56" s="102">
        <v>108</v>
      </c>
      <c r="X56" s="102">
        <v>91</v>
      </c>
      <c r="Y56" s="84">
        <f t="shared" si="9"/>
        <v>250</v>
      </c>
      <c r="Z56" s="86">
        <f t="shared" si="10"/>
        <v>764.4</v>
      </c>
    </row>
    <row r="57" spans="1:26" ht="15">
      <c r="A57" s="6">
        <v>1104</v>
      </c>
      <c r="B57" s="42">
        <v>514</v>
      </c>
      <c r="C57" s="45">
        <v>53</v>
      </c>
      <c r="D57" s="37" t="str">
        <f t="shared" si="5"/>
        <v>Amacher Heinz, Grindelwald</v>
      </c>
      <c r="E57" s="8" t="s">
        <v>299</v>
      </c>
      <c r="F57" s="8" t="s">
        <v>300</v>
      </c>
      <c r="G57" s="8" t="s">
        <v>301</v>
      </c>
      <c r="H57" s="9">
        <v>3818</v>
      </c>
      <c r="I57" s="8" t="s">
        <v>295</v>
      </c>
      <c r="J57" s="13">
        <v>61</v>
      </c>
      <c r="K57" s="8" t="s">
        <v>372</v>
      </c>
      <c r="L57" s="10">
        <v>158210</v>
      </c>
      <c r="M57" s="39" t="str">
        <f t="shared" si="6"/>
        <v>SV</v>
      </c>
      <c r="N57" s="101">
        <v>535</v>
      </c>
      <c r="O57" s="102">
        <v>110</v>
      </c>
      <c r="P57" s="102">
        <v>96</v>
      </c>
      <c r="Q57" s="84">
        <f t="shared" si="7"/>
        <v>259.5</v>
      </c>
      <c r="R57" s="101">
        <v>544</v>
      </c>
      <c r="S57" s="102">
        <v>106</v>
      </c>
      <c r="T57" s="102">
        <v>96</v>
      </c>
      <c r="U57" s="84">
        <f t="shared" si="8"/>
        <v>256.4</v>
      </c>
      <c r="V57" s="101">
        <v>501</v>
      </c>
      <c r="W57" s="102">
        <v>104</v>
      </c>
      <c r="X57" s="102">
        <v>94</v>
      </c>
      <c r="Y57" s="84">
        <f t="shared" si="9"/>
        <v>248.1</v>
      </c>
      <c r="Z57" s="86">
        <f t="shared" si="10"/>
        <v>764</v>
      </c>
    </row>
    <row r="58" spans="1:26" ht="15">
      <c r="A58" s="6">
        <v>1037</v>
      </c>
      <c r="B58" s="42"/>
      <c r="C58" s="45">
        <v>54</v>
      </c>
      <c r="D58" s="37" t="str">
        <f t="shared" si="5"/>
        <v>Summermatter Anton, Zeneggen</v>
      </c>
      <c r="E58" s="8" t="s">
        <v>117</v>
      </c>
      <c r="F58" s="8" t="s">
        <v>118</v>
      </c>
      <c r="G58" s="8" t="s">
        <v>119</v>
      </c>
      <c r="H58" s="27">
        <v>3934</v>
      </c>
      <c r="I58" s="27" t="s">
        <v>120</v>
      </c>
      <c r="J58" s="13">
        <v>60</v>
      </c>
      <c r="K58" s="27" t="s">
        <v>106</v>
      </c>
      <c r="L58" s="10">
        <v>213181</v>
      </c>
      <c r="M58" s="39" t="str">
        <f t="shared" si="6"/>
        <v>SV</v>
      </c>
      <c r="N58" s="101">
        <v>551</v>
      </c>
      <c r="O58" s="102">
        <v>108</v>
      </c>
      <c r="P58" s="102">
        <v>89</v>
      </c>
      <c r="Q58" s="84">
        <f t="shared" si="7"/>
        <v>252.1</v>
      </c>
      <c r="R58" s="101">
        <v>512</v>
      </c>
      <c r="S58" s="102">
        <v>109</v>
      </c>
      <c r="T58" s="102">
        <v>89</v>
      </c>
      <c r="U58" s="84">
        <f t="shared" si="8"/>
        <v>249.2</v>
      </c>
      <c r="V58" s="101">
        <v>504</v>
      </c>
      <c r="W58" s="102">
        <v>111</v>
      </c>
      <c r="X58" s="102">
        <v>93</v>
      </c>
      <c r="Y58" s="84">
        <f t="shared" si="9"/>
        <v>254.4</v>
      </c>
      <c r="Z58" s="86">
        <f t="shared" si="10"/>
        <v>755.6999999999999</v>
      </c>
    </row>
    <row r="59" spans="1:26" ht="15">
      <c r="A59" s="6">
        <v>1101</v>
      </c>
      <c r="B59" s="42">
        <v>513</v>
      </c>
      <c r="C59" s="45">
        <v>55</v>
      </c>
      <c r="D59" s="37" t="str">
        <f t="shared" si="5"/>
        <v>Wüthrich Fritz, Spiez</v>
      </c>
      <c r="E59" s="8" t="s">
        <v>292</v>
      </c>
      <c r="F59" s="8" t="s">
        <v>284</v>
      </c>
      <c r="G59" s="8" t="s">
        <v>293</v>
      </c>
      <c r="H59" s="9">
        <v>3700</v>
      </c>
      <c r="I59" s="8" t="s">
        <v>282</v>
      </c>
      <c r="J59" s="13">
        <v>59</v>
      </c>
      <c r="K59" s="8" t="s">
        <v>283</v>
      </c>
      <c r="L59" s="10">
        <v>231419</v>
      </c>
      <c r="M59" s="39" t="str">
        <f t="shared" si="6"/>
        <v>SV</v>
      </c>
      <c r="N59" s="101">
        <v>525</v>
      </c>
      <c r="O59" s="102">
        <v>103</v>
      </c>
      <c r="P59" s="102">
        <v>92</v>
      </c>
      <c r="Q59" s="84">
        <f t="shared" si="7"/>
        <v>247.5</v>
      </c>
      <c r="R59" s="101">
        <v>536</v>
      </c>
      <c r="S59" s="102">
        <v>111</v>
      </c>
      <c r="T59" s="102">
        <v>88</v>
      </c>
      <c r="U59" s="84">
        <f t="shared" si="8"/>
        <v>252.6</v>
      </c>
      <c r="V59" s="101">
        <v>538</v>
      </c>
      <c r="W59" s="102">
        <v>105</v>
      </c>
      <c r="X59" s="102">
        <v>93</v>
      </c>
      <c r="Y59" s="84">
        <f t="shared" si="9"/>
        <v>251.8</v>
      </c>
      <c r="Z59" s="86">
        <f t="shared" si="10"/>
        <v>751.9000000000001</v>
      </c>
    </row>
    <row r="60" spans="1:26" ht="15">
      <c r="A60" s="6">
        <v>1064</v>
      </c>
      <c r="B60" s="42"/>
      <c r="C60" s="45">
        <v>56</v>
      </c>
      <c r="D60" s="37" t="str">
        <f t="shared" si="5"/>
        <v>Eyer Leander, Ried-Brig</v>
      </c>
      <c r="E60" s="8" t="s">
        <v>196</v>
      </c>
      <c r="F60" s="8" t="s">
        <v>55</v>
      </c>
      <c r="G60" s="8" t="s">
        <v>197</v>
      </c>
      <c r="H60" s="9">
        <v>3911</v>
      </c>
      <c r="I60" s="8" t="s">
        <v>25</v>
      </c>
      <c r="J60" s="13">
        <v>59</v>
      </c>
      <c r="K60" s="8" t="s">
        <v>376</v>
      </c>
      <c r="L60" s="10">
        <v>212846</v>
      </c>
      <c r="M60" s="39" t="str">
        <f t="shared" si="6"/>
        <v>SV</v>
      </c>
      <c r="N60" s="101">
        <v>544</v>
      </c>
      <c r="O60" s="102">
        <v>107</v>
      </c>
      <c r="P60" s="102">
        <v>93</v>
      </c>
      <c r="Q60" s="84">
        <f t="shared" si="7"/>
        <v>254.4</v>
      </c>
      <c r="R60" s="101">
        <v>523</v>
      </c>
      <c r="S60" s="102">
        <v>104</v>
      </c>
      <c r="T60" s="102">
        <v>90</v>
      </c>
      <c r="U60" s="84">
        <f t="shared" si="8"/>
        <v>246.3</v>
      </c>
      <c r="V60" s="101">
        <v>514</v>
      </c>
      <c r="W60" s="102">
        <v>111</v>
      </c>
      <c r="X60" s="102">
        <v>85</v>
      </c>
      <c r="Y60" s="84">
        <f t="shared" si="9"/>
        <v>247.4</v>
      </c>
      <c r="Z60" s="86">
        <f t="shared" si="10"/>
        <v>748.1</v>
      </c>
    </row>
    <row r="61" spans="1:26" ht="15">
      <c r="A61" s="6">
        <v>2002</v>
      </c>
      <c r="B61" s="42"/>
      <c r="C61" s="45">
        <v>57</v>
      </c>
      <c r="D61" s="37" t="str">
        <f t="shared" si="5"/>
        <v>Furrer Romeo, Brig</v>
      </c>
      <c r="E61" s="31" t="s">
        <v>110</v>
      </c>
      <c r="F61" s="31" t="s">
        <v>82</v>
      </c>
      <c r="G61" s="31" t="s">
        <v>346</v>
      </c>
      <c r="H61" s="32">
        <v>3900</v>
      </c>
      <c r="I61" s="31" t="s">
        <v>28</v>
      </c>
      <c r="J61" s="33">
        <v>76</v>
      </c>
      <c r="K61" s="8" t="s">
        <v>376</v>
      </c>
      <c r="L61" s="34">
        <v>247100</v>
      </c>
      <c r="M61" s="39" t="str">
        <f t="shared" si="6"/>
        <v>SV</v>
      </c>
      <c r="N61" s="103">
        <v>523</v>
      </c>
      <c r="O61" s="104">
        <v>102</v>
      </c>
      <c r="P61" s="104">
        <v>89</v>
      </c>
      <c r="Q61" s="84">
        <f t="shared" si="7"/>
        <v>243.3</v>
      </c>
      <c r="R61" s="101">
        <v>504</v>
      </c>
      <c r="S61" s="102">
        <v>113</v>
      </c>
      <c r="T61" s="102">
        <v>93</v>
      </c>
      <c r="U61" s="84">
        <f t="shared" si="8"/>
        <v>256.4</v>
      </c>
      <c r="V61" s="101">
        <v>443</v>
      </c>
      <c r="W61" s="102">
        <v>99</v>
      </c>
      <c r="X61" s="102">
        <v>84</v>
      </c>
      <c r="Y61" s="84">
        <f t="shared" si="9"/>
        <v>227.3</v>
      </c>
      <c r="Z61" s="86">
        <f t="shared" si="10"/>
        <v>727</v>
      </c>
    </row>
    <row r="62" spans="1:26" ht="15">
      <c r="A62" s="6">
        <v>1042</v>
      </c>
      <c r="B62" s="42">
        <v>503</v>
      </c>
      <c r="C62" s="45"/>
      <c r="D62" s="37" t="str">
        <f t="shared" si="5"/>
        <v>Gössi Stefan, Rotkreuz</v>
      </c>
      <c r="E62" s="8" t="s">
        <v>131</v>
      </c>
      <c r="F62" s="8" t="s">
        <v>36</v>
      </c>
      <c r="G62" s="8" t="s">
        <v>132</v>
      </c>
      <c r="H62" s="9">
        <v>6343</v>
      </c>
      <c r="I62" s="8" t="s">
        <v>133</v>
      </c>
      <c r="J62" s="13">
        <v>70</v>
      </c>
      <c r="K62" s="8" t="s">
        <v>375</v>
      </c>
      <c r="L62" s="10">
        <v>115645</v>
      </c>
      <c r="M62" s="39" t="str">
        <f t="shared" si="6"/>
        <v>SV</v>
      </c>
      <c r="N62" s="101">
        <v>547</v>
      </c>
      <c r="O62" s="102">
        <v>105</v>
      </c>
      <c r="P62" s="102">
        <v>97</v>
      </c>
      <c r="Q62" s="84">
        <f t="shared" si="7"/>
        <v>256.7</v>
      </c>
      <c r="R62" s="101">
        <v>561</v>
      </c>
      <c r="S62" s="102">
        <v>110</v>
      </c>
      <c r="T62" s="102">
        <v>100</v>
      </c>
      <c r="U62" s="84">
        <f t="shared" si="8"/>
        <v>266.1</v>
      </c>
      <c r="V62" s="101">
        <v>563</v>
      </c>
      <c r="W62" s="102"/>
      <c r="X62" s="102">
        <v>97</v>
      </c>
      <c r="Y62" s="84">
        <f t="shared" si="9"/>
        <v>153.3</v>
      </c>
      <c r="Z62" s="86"/>
    </row>
    <row r="63" spans="1:26" ht="15">
      <c r="A63" s="6">
        <v>1007</v>
      </c>
      <c r="B63" s="42">
        <v>507</v>
      </c>
      <c r="C63" s="45"/>
      <c r="D63" s="37" t="str">
        <f t="shared" si="5"/>
        <v>Borter Herold, Ried-Brig</v>
      </c>
      <c r="E63" s="8" t="s">
        <v>40</v>
      </c>
      <c r="F63" s="8" t="s">
        <v>41</v>
      </c>
      <c r="G63" s="8" t="s">
        <v>42</v>
      </c>
      <c r="H63" s="27">
        <v>3911</v>
      </c>
      <c r="I63" s="27" t="s">
        <v>25</v>
      </c>
      <c r="J63" s="10">
        <v>63</v>
      </c>
      <c r="K63" s="27" t="s">
        <v>376</v>
      </c>
      <c r="L63" s="10">
        <v>212840</v>
      </c>
      <c r="M63" s="39" t="str">
        <f t="shared" si="6"/>
        <v>SV</v>
      </c>
      <c r="N63" s="101"/>
      <c r="O63" s="102"/>
      <c r="P63" s="102"/>
      <c r="Q63" s="84">
        <f t="shared" si="7"/>
        <v>0</v>
      </c>
      <c r="R63" s="101">
        <v>532</v>
      </c>
      <c r="S63" s="102">
        <v>111</v>
      </c>
      <c r="T63" s="102">
        <v>98</v>
      </c>
      <c r="U63" s="84">
        <f t="shared" si="8"/>
        <v>262.2</v>
      </c>
      <c r="V63" s="101">
        <v>503</v>
      </c>
      <c r="W63" s="102">
        <v>112</v>
      </c>
      <c r="X63" s="102">
        <v>94</v>
      </c>
      <c r="Y63" s="84">
        <f t="shared" si="9"/>
        <v>256.3</v>
      </c>
      <c r="Z63" s="86"/>
    </row>
    <row r="64" spans="1:26" ht="15">
      <c r="A64" s="6">
        <v>1094</v>
      </c>
      <c r="B64" s="42"/>
      <c r="C64" s="45"/>
      <c r="D64" s="37" t="str">
        <f t="shared" si="5"/>
        <v>Bumann Monika, Steffisburg</v>
      </c>
      <c r="E64" s="8" t="s">
        <v>44</v>
      </c>
      <c r="F64" s="8" t="s">
        <v>273</v>
      </c>
      <c r="G64" s="8" t="s">
        <v>271</v>
      </c>
      <c r="H64" s="9">
        <v>3613</v>
      </c>
      <c r="I64" s="8" t="s">
        <v>272</v>
      </c>
      <c r="J64" s="13">
        <v>61</v>
      </c>
      <c r="K64" s="8" t="s">
        <v>375</v>
      </c>
      <c r="L64" s="10">
        <v>303650</v>
      </c>
      <c r="M64" s="39" t="str">
        <f t="shared" si="6"/>
        <v>SV</v>
      </c>
      <c r="N64" s="101">
        <v>533</v>
      </c>
      <c r="O64" s="102"/>
      <c r="P64" s="102">
        <v>93</v>
      </c>
      <c r="Q64" s="84">
        <f t="shared" si="7"/>
        <v>146.3</v>
      </c>
      <c r="R64" s="101">
        <v>490</v>
      </c>
      <c r="S64" s="102"/>
      <c r="T64" s="102">
        <v>93</v>
      </c>
      <c r="U64" s="84">
        <f t="shared" si="8"/>
        <v>142</v>
      </c>
      <c r="V64" s="101">
        <v>494</v>
      </c>
      <c r="W64" s="102"/>
      <c r="X64" s="102">
        <v>89</v>
      </c>
      <c r="Y64" s="84">
        <f t="shared" si="9"/>
        <v>138.4</v>
      </c>
      <c r="Z64" s="86"/>
    </row>
    <row r="65" spans="1:26" ht="15">
      <c r="A65" s="6">
        <v>1046</v>
      </c>
      <c r="B65" s="42"/>
      <c r="C65" s="45"/>
      <c r="D65" s="37" t="str">
        <f t="shared" si="5"/>
        <v>Ryser Adrian, Rotkreuz</v>
      </c>
      <c r="E65" s="8" t="s">
        <v>138</v>
      </c>
      <c r="F65" s="8" t="s">
        <v>139</v>
      </c>
      <c r="G65" s="8" t="s">
        <v>141</v>
      </c>
      <c r="H65" s="9">
        <v>6343</v>
      </c>
      <c r="I65" s="8" t="s">
        <v>133</v>
      </c>
      <c r="J65" s="13">
        <v>83</v>
      </c>
      <c r="K65" s="8" t="s">
        <v>341</v>
      </c>
      <c r="L65" s="10">
        <v>115655</v>
      </c>
      <c r="M65" s="39" t="str">
        <f t="shared" si="6"/>
        <v>SV</v>
      </c>
      <c r="N65" s="101"/>
      <c r="O65" s="102">
        <v>111</v>
      </c>
      <c r="P65" s="102">
        <v>93</v>
      </c>
      <c r="Q65" s="84">
        <f t="shared" si="7"/>
        <v>204</v>
      </c>
      <c r="R65" s="101"/>
      <c r="S65" s="102">
        <v>112</v>
      </c>
      <c r="T65" s="102">
        <v>96</v>
      </c>
      <c r="U65" s="84">
        <f t="shared" si="8"/>
        <v>208</v>
      </c>
      <c r="V65" s="101"/>
      <c r="W65" s="102"/>
      <c r="X65" s="102"/>
      <c r="Y65" s="84">
        <f t="shared" si="9"/>
        <v>0</v>
      </c>
      <c r="Z65" s="86"/>
    </row>
    <row r="66" spans="1:26" ht="15">
      <c r="A66" s="6">
        <v>3002</v>
      </c>
      <c r="B66" s="42"/>
      <c r="C66" s="45"/>
      <c r="D66" s="37" t="str">
        <f t="shared" si="5"/>
        <v>Schleiss Reto, Baar</v>
      </c>
      <c r="E66" s="8" t="s">
        <v>136</v>
      </c>
      <c r="F66" s="8" t="s">
        <v>137</v>
      </c>
      <c r="G66" s="8" t="s">
        <v>340</v>
      </c>
      <c r="H66" s="9">
        <v>6340</v>
      </c>
      <c r="I66" s="8" t="s">
        <v>142</v>
      </c>
      <c r="J66" s="13">
        <v>81</v>
      </c>
      <c r="K66" s="8" t="s">
        <v>341</v>
      </c>
      <c r="L66" s="10">
        <v>230904</v>
      </c>
      <c r="M66" s="39" t="str">
        <f t="shared" si="6"/>
        <v>SV</v>
      </c>
      <c r="N66" s="103"/>
      <c r="O66" s="104">
        <v>115</v>
      </c>
      <c r="P66" s="104">
        <v>96</v>
      </c>
      <c r="Q66" s="84">
        <f t="shared" si="7"/>
        <v>211</v>
      </c>
      <c r="R66" s="101"/>
      <c r="S66" s="102"/>
      <c r="T66" s="102">
        <v>97</v>
      </c>
      <c r="U66" s="84">
        <f t="shared" si="8"/>
        <v>97</v>
      </c>
      <c r="V66" s="101"/>
      <c r="W66" s="102"/>
      <c r="X66" s="102"/>
      <c r="Y66" s="84">
        <f t="shared" si="9"/>
        <v>0</v>
      </c>
      <c r="Z66" s="86"/>
    </row>
    <row r="67" spans="1:26" ht="15">
      <c r="A67" s="6">
        <v>1077</v>
      </c>
      <c r="B67" s="42"/>
      <c r="C67" s="45"/>
      <c r="D67" s="37" t="str">
        <f t="shared" si="5"/>
        <v>Crepon Catherine, Blonay</v>
      </c>
      <c r="E67" s="8" t="s">
        <v>227</v>
      </c>
      <c r="F67" s="8" t="s">
        <v>231</v>
      </c>
      <c r="G67" s="8" t="s">
        <v>229</v>
      </c>
      <c r="H67" s="9">
        <v>1807</v>
      </c>
      <c r="I67" s="8" t="s">
        <v>230</v>
      </c>
      <c r="J67" s="13">
        <v>64</v>
      </c>
      <c r="K67" s="8" t="s">
        <v>213</v>
      </c>
      <c r="L67" s="10">
        <v>187666</v>
      </c>
      <c r="M67" s="39" t="str">
        <f t="shared" si="6"/>
        <v>SV</v>
      </c>
      <c r="N67" s="101">
        <v>541</v>
      </c>
      <c r="O67" s="102">
        <v>117</v>
      </c>
      <c r="P67" s="102">
        <v>96</v>
      </c>
      <c r="Q67" s="84">
        <f t="shared" si="7"/>
        <v>267.1</v>
      </c>
      <c r="R67" s="101"/>
      <c r="S67" s="102"/>
      <c r="T67" s="102"/>
      <c r="U67" s="84">
        <f t="shared" si="8"/>
        <v>0</v>
      </c>
      <c r="V67" s="101"/>
      <c r="W67" s="102"/>
      <c r="X67" s="102"/>
      <c r="Y67" s="84">
        <f t="shared" si="9"/>
        <v>0</v>
      </c>
      <c r="Z67" s="86"/>
    </row>
    <row r="68" spans="1:26" ht="15">
      <c r="A68" s="6">
        <v>1080</v>
      </c>
      <c r="B68" s="42"/>
      <c r="C68" s="45"/>
      <c r="D68" s="37" t="str">
        <f t="shared" si="5"/>
        <v>Froidevaux Patricia, Blonay</v>
      </c>
      <c r="E68" s="8" t="s">
        <v>232</v>
      </c>
      <c r="F68" s="8" t="s">
        <v>234</v>
      </c>
      <c r="G68" s="8" t="s">
        <v>233</v>
      </c>
      <c r="H68" s="9">
        <v>1897</v>
      </c>
      <c r="I68" s="8" t="s">
        <v>230</v>
      </c>
      <c r="J68" s="13">
        <v>65</v>
      </c>
      <c r="K68" s="8" t="s">
        <v>213</v>
      </c>
      <c r="L68" s="10">
        <v>187531</v>
      </c>
      <c r="M68" s="39" t="str">
        <f t="shared" si="6"/>
        <v>SV</v>
      </c>
      <c r="N68" s="101">
        <v>541</v>
      </c>
      <c r="O68" s="102">
        <v>115</v>
      </c>
      <c r="P68" s="102">
        <v>97</v>
      </c>
      <c r="Q68" s="84">
        <f t="shared" si="7"/>
        <v>266.1</v>
      </c>
      <c r="R68" s="101"/>
      <c r="S68" s="102"/>
      <c r="T68" s="102"/>
      <c r="U68" s="84">
        <f t="shared" si="8"/>
        <v>0</v>
      </c>
      <c r="V68" s="101"/>
      <c r="W68" s="102"/>
      <c r="X68" s="102"/>
      <c r="Y68" s="84">
        <f t="shared" si="9"/>
        <v>0</v>
      </c>
      <c r="Z68" s="86"/>
    </row>
    <row r="69" spans="1:26" ht="15">
      <c r="A69" s="6">
        <v>1084</v>
      </c>
      <c r="B69" s="42"/>
      <c r="C69" s="45"/>
      <c r="D69" s="37" t="str">
        <f t="shared" si="5"/>
        <v>Mutter Gabriel, Fiesch</v>
      </c>
      <c r="E69" s="8" t="s">
        <v>247</v>
      </c>
      <c r="F69" s="8" t="s">
        <v>248</v>
      </c>
      <c r="G69" s="8" t="s">
        <v>250</v>
      </c>
      <c r="H69" s="9">
        <v>3984</v>
      </c>
      <c r="I69" s="8" t="s">
        <v>251</v>
      </c>
      <c r="J69" s="13">
        <v>81</v>
      </c>
      <c r="K69" s="8" t="s">
        <v>252</v>
      </c>
      <c r="L69" s="10">
        <v>145254</v>
      </c>
      <c r="M69" s="39" t="str">
        <f t="shared" si="6"/>
        <v>SV</v>
      </c>
      <c r="N69" s="101"/>
      <c r="O69" s="102"/>
      <c r="P69" s="102"/>
      <c r="Q69" s="84">
        <f>(N69/10)+O69+P69</f>
        <v>0</v>
      </c>
      <c r="R69" s="101"/>
      <c r="S69" s="102"/>
      <c r="T69" s="102"/>
      <c r="U69" s="84">
        <f>(R69/10)+S69+T69</f>
        <v>0</v>
      </c>
      <c r="V69" s="101">
        <v>537</v>
      </c>
      <c r="W69" s="102">
        <v>115</v>
      </c>
      <c r="X69" s="102">
        <v>97</v>
      </c>
      <c r="Y69" s="84">
        <f>(V69/10)+W69+X69</f>
        <v>265.7</v>
      </c>
      <c r="Z69" s="86"/>
    </row>
    <row r="70" spans="1:26" ht="15">
      <c r="A70" s="6">
        <v>1078</v>
      </c>
      <c r="B70" s="42"/>
      <c r="C70" s="45"/>
      <c r="D70" s="37" t="str">
        <f>CONCATENATE(E70," ",F70,", ",I70)</f>
        <v>Crepon Didier, Blonay</v>
      </c>
      <c r="E70" s="8" t="s">
        <v>227</v>
      </c>
      <c r="F70" s="8" t="s">
        <v>228</v>
      </c>
      <c r="G70" s="8" t="s">
        <v>229</v>
      </c>
      <c r="H70" s="9">
        <v>1807</v>
      </c>
      <c r="I70" s="8" t="s">
        <v>230</v>
      </c>
      <c r="J70" s="13">
        <v>63</v>
      </c>
      <c r="K70" s="8" t="s">
        <v>213</v>
      </c>
      <c r="L70" s="10">
        <v>187667</v>
      </c>
      <c r="M70" s="39" t="str">
        <f t="shared" si="6"/>
        <v>SV</v>
      </c>
      <c r="N70" s="101">
        <v>565</v>
      </c>
      <c r="O70" s="102">
        <v>118</v>
      </c>
      <c r="P70" s="102">
        <v>91</v>
      </c>
      <c r="Q70" s="84">
        <f>(N70/10)+O70+P70</f>
        <v>265.5</v>
      </c>
      <c r="R70" s="101"/>
      <c r="S70" s="102"/>
      <c r="T70" s="102"/>
      <c r="U70" s="84">
        <f>(R70/10)+S70+T70</f>
        <v>0</v>
      </c>
      <c r="V70" s="101"/>
      <c r="W70" s="102"/>
      <c r="X70" s="102"/>
      <c r="Y70" s="84">
        <f>(V70/10)+W70+X70</f>
        <v>0</v>
      </c>
      <c r="Z70" s="86"/>
    </row>
    <row r="71" spans="1:26" ht="15">
      <c r="A71" s="6">
        <v>1090</v>
      </c>
      <c r="B71" s="42"/>
      <c r="C71" s="45"/>
      <c r="D71" s="37" t="str">
        <f>CONCATENATE(E71," ",F71,", ",I71)</f>
        <v>Seiler Paul, Naters</v>
      </c>
      <c r="E71" s="8" t="s">
        <v>261</v>
      </c>
      <c r="F71" s="8" t="s">
        <v>38</v>
      </c>
      <c r="G71" s="8" t="s">
        <v>262</v>
      </c>
      <c r="H71" s="9">
        <v>3904</v>
      </c>
      <c r="I71" s="8" t="s">
        <v>15</v>
      </c>
      <c r="J71" s="13">
        <v>66</v>
      </c>
      <c r="K71" s="8" t="s">
        <v>252</v>
      </c>
      <c r="L71" s="10">
        <v>145259</v>
      </c>
      <c r="M71" s="39" t="str">
        <f t="shared" si="6"/>
        <v>SV</v>
      </c>
      <c r="N71" s="101">
        <v>519</v>
      </c>
      <c r="O71" s="102">
        <v>108</v>
      </c>
      <c r="P71" s="102">
        <v>88</v>
      </c>
      <c r="Q71" s="84">
        <f>(N71/10)+O71+P71</f>
        <v>247.9</v>
      </c>
      <c r="R71" s="101"/>
      <c r="S71" s="102"/>
      <c r="T71" s="102"/>
      <c r="U71" s="84">
        <f>(R71/10)+S71+T71</f>
        <v>0</v>
      </c>
      <c r="V71" s="101"/>
      <c r="W71" s="102"/>
      <c r="X71" s="102"/>
      <c r="Y71" s="84">
        <f>(V71/10)+W71+X71</f>
        <v>0</v>
      </c>
      <c r="Z71" s="86"/>
    </row>
    <row r="72" spans="1:26" ht="15">
      <c r="A72" s="6">
        <v>1085</v>
      </c>
      <c r="B72" s="42"/>
      <c r="C72" s="45"/>
      <c r="D72" s="37" t="str">
        <f>CONCATENATE(E72," ",F72,", ",I72)</f>
        <v>Mutter Raphael, Fiesch</v>
      </c>
      <c r="E72" s="8" t="s">
        <v>247</v>
      </c>
      <c r="F72" s="8" t="s">
        <v>249</v>
      </c>
      <c r="G72" s="8" t="s">
        <v>250</v>
      </c>
      <c r="H72" s="9">
        <v>3984</v>
      </c>
      <c r="I72" s="8" t="s">
        <v>251</v>
      </c>
      <c r="J72" s="13">
        <v>83</v>
      </c>
      <c r="K72" s="8" t="s">
        <v>252</v>
      </c>
      <c r="L72" s="10">
        <v>145256</v>
      </c>
      <c r="M72" s="39" t="str">
        <f t="shared" si="6"/>
        <v>SV</v>
      </c>
      <c r="N72" s="101"/>
      <c r="O72" s="102"/>
      <c r="P72" s="102"/>
      <c r="Q72" s="84">
        <f>(N72/10)+O72+P72</f>
        <v>0</v>
      </c>
      <c r="R72" s="101"/>
      <c r="S72" s="102"/>
      <c r="T72" s="102"/>
      <c r="U72" s="84">
        <f>(R72/10)+S72+T72</f>
        <v>0</v>
      </c>
      <c r="V72" s="101">
        <v>533</v>
      </c>
      <c r="W72" s="102">
        <v>103</v>
      </c>
      <c r="X72" s="102">
        <v>90</v>
      </c>
      <c r="Y72" s="84">
        <f>(V72/10)+W72+X72</f>
        <v>246.3</v>
      </c>
      <c r="Z72" s="86"/>
    </row>
    <row r="73" spans="1:26" ht="15">
      <c r="A73" s="14"/>
      <c r="B73" s="43"/>
      <c r="C73" s="46"/>
      <c r="D73" s="15"/>
      <c r="E73" s="16"/>
      <c r="F73" s="16"/>
      <c r="G73" s="16"/>
      <c r="H73" s="17"/>
      <c r="I73" s="16"/>
      <c r="J73" s="18"/>
      <c r="K73" s="16"/>
      <c r="L73" s="19"/>
      <c r="M73" s="40">
        <f t="shared" si="6"/>
      </c>
      <c r="N73" s="105"/>
      <c r="O73" s="106"/>
      <c r="P73" s="106"/>
      <c r="Q73" s="93"/>
      <c r="R73" s="105"/>
      <c r="S73" s="106"/>
      <c r="T73" s="106"/>
      <c r="U73" s="93"/>
      <c r="V73" s="105"/>
      <c r="W73" s="106"/>
      <c r="X73" s="106"/>
      <c r="Y73" s="93"/>
      <c r="Z73" s="87"/>
    </row>
    <row r="75" ht="15.75">
      <c r="C75" s="179" t="s">
        <v>535</v>
      </c>
    </row>
  </sheetData>
  <mergeCells count="17">
    <mergeCell ref="V3:Y3"/>
    <mergeCell ref="A3:A4"/>
    <mergeCell ref="B3:B4"/>
    <mergeCell ref="E3:E4"/>
    <mergeCell ref="F3:F4"/>
    <mergeCell ref="D3:D4"/>
    <mergeCell ref="C3:C4"/>
    <mergeCell ref="Z3:Z4"/>
    <mergeCell ref="G3:G4"/>
    <mergeCell ref="H3:H4"/>
    <mergeCell ref="I3:I4"/>
    <mergeCell ref="J3:J4"/>
    <mergeCell ref="K3:K4"/>
    <mergeCell ref="L3:L4"/>
    <mergeCell ref="R3:U3"/>
    <mergeCell ref="M3:M4"/>
    <mergeCell ref="N3:Q3"/>
  </mergeCells>
  <printOptions horizontalCentered="1"/>
  <pageMargins left="0.35433070866141736" right="0.7874015748031497" top="0.54" bottom="0.61" header="0.5118110236220472" footer="0.33"/>
  <pageSetup horizontalDpi="600" verticalDpi="600" orientation="landscape" paperSize="9" r:id="rId1"/>
  <headerFooter alignWithMargins="0">
    <oddFooter>&amp;L&amp;9 1. Oberwalliser Herbstschiessen 2008   - Rangliste&amp;C&amp;9Naters, &amp;D&amp;R&amp;9&amp;P(&amp;N)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D51"/>
  <sheetViews>
    <sheetView showGridLines="0" workbookViewId="0" topLeftCell="C1">
      <pane ySplit="4" topLeftCell="BM29" activePane="bottomLeft" state="frozen"/>
      <selection pane="topLeft" activeCell="D1" sqref="D1"/>
      <selection pane="bottomLeft" activeCell="C51" sqref="C51"/>
    </sheetView>
  </sheetViews>
  <sheetFormatPr defaultColWidth="11.421875" defaultRowHeight="12.75"/>
  <cols>
    <col min="1" max="1" width="8.7109375" style="1" hidden="1" customWidth="1"/>
    <col min="2" max="2" width="8.28125" style="1" hidden="1" customWidth="1"/>
    <col min="3" max="3" width="6.140625" style="94" customWidth="1"/>
    <col min="4" max="4" width="30.140625" style="94" customWidth="1"/>
    <col min="5" max="6" width="0" style="129" hidden="1" customWidth="1"/>
    <col min="7" max="7" width="16.28125" style="129" hidden="1" customWidth="1"/>
    <col min="8" max="8" width="5.28125" style="129" hidden="1" customWidth="1"/>
    <col min="9" max="9" width="15.8515625" style="129" hidden="1" customWidth="1"/>
    <col min="10" max="10" width="3.57421875" style="94" customWidth="1"/>
    <col min="11" max="11" width="25.28125" style="129" hidden="1" customWidth="1"/>
    <col min="12" max="12" width="7.00390625" style="94" customWidth="1"/>
    <col min="13" max="13" width="4.8515625" style="94" hidden="1" customWidth="1"/>
    <col min="14" max="14" width="4.28125" style="94" customWidth="1"/>
    <col min="15" max="18" width="5.7109375" style="94" customWidth="1"/>
    <col min="19" max="19" width="4.28125" style="94" customWidth="1"/>
    <col min="20" max="23" width="5.7109375" style="94" customWidth="1"/>
    <col min="24" max="24" width="4.28125" style="94" customWidth="1"/>
    <col min="25" max="28" width="5.7109375" style="94" customWidth="1"/>
    <col min="29" max="29" width="7.421875" style="65" customWidth="1"/>
    <col min="30" max="30" width="5.421875" style="0" customWidth="1"/>
  </cols>
  <sheetData>
    <row r="1" spans="1:29" s="78" customFormat="1" ht="19.5" customHeight="1">
      <c r="A1" s="77"/>
      <c r="B1" s="77"/>
      <c r="C1" s="76" t="s">
        <v>518</v>
      </c>
      <c r="D1" s="107"/>
      <c r="E1" s="108"/>
      <c r="F1" s="108"/>
      <c r="G1" s="108"/>
      <c r="H1" s="108"/>
      <c r="I1" s="108"/>
      <c r="J1" s="79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</row>
    <row r="2" spans="1:29" s="78" customFormat="1" ht="19.5" customHeight="1">
      <c r="A2" s="77"/>
      <c r="B2" s="77"/>
      <c r="C2" s="109"/>
      <c r="D2" s="109"/>
      <c r="E2" s="108"/>
      <c r="F2" s="108"/>
      <c r="G2" s="108"/>
      <c r="H2" s="108"/>
      <c r="I2" s="108"/>
      <c r="J2" s="79"/>
      <c r="K2" s="108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110"/>
    </row>
    <row r="3" spans="1:29" ht="12.75" customHeight="1">
      <c r="A3" s="191" t="s">
        <v>18</v>
      </c>
      <c r="B3" s="193" t="s">
        <v>17</v>
      </c>
      <c r="C3" s="209" t="s">
        <v>370</v>
      </c>
      <c r="D3" s="205" t="s">
        <v>365</v>
      </c>
      <c r="E3" s="205" t="s">
        <v>4</v>
      </c>
      <c r="F3" s="205" t="s">
        <v>5</v>
      </c>
      <c r="G3" s="205" t="s">
        <v>0</v>
      </c>
      <c r="H3" s="205" t="s">
        <v>1</v>
      </c>
      <c r="I3" s="205" t="s">
        <v>2</v>
      </c>
      <c r="J3" s="205" t="s">
        <v>6</v>
      </c>
      <c r="K3" s="205" t="s">
        <v>7</v>
      </c>
      <c r="L3" s="207" t="s">
        <v>19</v>
      </c>
      <c r="M3" s="211" t="s">
        <v>3</v>
      </c>
      <c r="N3" s="111" t="s">
        <v>205</v>
      </c>
      <c r="O3" s="199" t="s">
        <v>11</v>
      </c>
      <c r="P3" s="200"/>
      <c r="Q3" s="200"/>
      <c r="R3" s="200"/>
      <c r="S3" s="111" t="s">
        <v>205</v>
      </c>
      <c r="T3" s="199" t="s">
        <v>12</v>
      </c>
      <c r="U3" s="200"/>
      <c r="V3" s="200"/>
      <c r="W3" s="201"/>
      <c r="X3" s="111" t="s">
        <v>205</v>
      </c>
      <c r="Y3" s="199" t="s">
        <v>13</v>
      </c>
      <c r="Z3" s="200"/>
      <c r="AA3" s="200"/>
      <c r="AB3" s="201"/>
      <c r="AC3" s="189" t="s">
        <v>369</v>
      </c>
    </row>
    <row r="4" spans="1:29" s="2" customFormat="1" ht="71.25" customHeight="1">
      <c r="A4" s="192"/>
      <c r="B4" s="194"/>
      <c r="C4" s="210"/>
      <c r="D4" s="206"/>
      <c r="E4" s="206"/>
      <c r="F4" s="206"/>
      <c r="G4" s="206"/>
      <c r="H4" s="206"/>
      <c r="I4" s="206"/>
      <c r="J4" s="206"/>
      <c r="K4" s="206"/>
      <c r="L4" s="208"/>
      <c r="M4" s="212"/>
      <c r="N4" s="90" t="s">
        <v>383</v>
      </c>
      <c r="O4" s="91" t="s">
        <v>8</v>
      </c>
      <c r="P4" s="91" t="s">
        <v>9</v>
      </c>
      <c r="Q4" s="91" t="s">
        <v>10</v>
      </c>
      <c r="R4" s="92" t="s">
        <v>16</v>
      </c>
      <c r="S4" s="90" t="s">
        <v>383</v>
      </c>
      <c r="T4" s="91" t="s">
        <v>8</v>
      </c>
      <c r="U4" s="91" t="s">
        <v>9</v>
      </c>
      <c r="V4" s="91" t="s">
        <v>10</v>
      </c>
      <c r="W4" s="92" t="s">
        <v>16</v>
      </c>
      <c r="X4" s="90" t="s">
        <v>383</v>
      </c>
      <c r="Y4" s="91" t="s">
        <v>8</v>
      </c>
      <c r="Z4" s="91" t="s">
        <v>9</v>
      </c>
      <c r="AA4" s="91" t="s">
        <v>10</v>
      </c>
      <c r="AB4" s="92" t="s">
        <v>16</v>
      </c>
      <c r="AC4" s="204"/>
    </row>
    <row r="5" spans="1:29" ht="15">
      <c r="A5" s="6">
        <v>2003</v>
      </c>
      <c r="B5" s="42"/>
      <c r="C5" s="101">
        <v>1</v>
      </c>
      <c r="D5" s="112" t="str">
        <f>CONCATENATE(E5," ",F5,", ",I5)</f>
        <v>Zimmermann Alois, Unterägeri</v>
      </c>
      <c r="E5" s="113" t="s">
        <v>146</v>
      </c>
      <c r="F5" s="113" t="s">
        <v>347</v>
      </c>
      <c r="G5" s="113" t="s">
        <v>348</v>
      </c>
      <c r="H5" s="114">
        <v>6314</v>
      </c>
      <c r="I5" s="113" t="s">
        <v>349</v>
      </c>
      <c r="J5" s="115">
        <v>46</v>
      </c>
      <c r="K5" s="113" t="s">
        <v>384</v>
      </c>
      <c r="L5" s="115">
        <v>115754</v>
      </c>
      <c r="M5" s="116" t="str">
        <f aca="true" t="shared" si="0" ref="M5:M49">IF(J5&lt;=0,"",IF(J5&gt;=1992,"JJ",IF(J5&gt;=1988,"J",IF(J5&gt;=1952,"E",IF(J5&gt;=1939,"V",IF(J5&lt;=1938,"SV"))))))</f>
        <v>SV</v>
      </c>
      <c r="N5" s="98"/>
      <c r="O5" s="117">
        <v>554</v>
      </c>
      <c r="P5" s="117">
        <v>114</v>
      </c>
      <c r="Q5" s="117">
        <v>96</v>
      </c>
      <c r="R5" s="118">
        <f aca="true" t="shared" si="1" ref="R5:R48">(O5/10)+P5+Q5</f>
        <v>265.4</v>
      </c>
      <c r="S5" s="98"/>
      <c r="T5" s="99">
        <v>566</v>
      </c>
      <c r="U5" s="99">
        <v>114</v>
      </c>
      <c r="V5" s="99">
        <v>100</v>
      </c>
      <c r="W5" s="118">
        <f aca="true" t="shared" si="2" ref="W5:W48">(T5/10)+U5+V5</f>
        <v>270.6</v>
      </c>
      <c r="X5" s="98"/>
      <c r="Y5" s="99">
        <v>538</v>
      </c>
      <c r="Z5" s="99">
        <v>115</v>
      </c>
      <c r="AA5" s="99">
        <v>97</v>
      </c>
      <c r="AB5" s="118">
        <f aca="true" t="shared" si="3" ref="AB5:AB48">(Y5/10)+Z5+AA5</f>
        <v>265.8</v>
      </c>
      <c r="AC5" s="119">
        <f aca="true" t="shared" si="4" ref="AC5:AC40">R5+W5+AB5</f>
        <v>801.8</v>
      </c>
    </row>
    <row r="6" spans="1:29" ht="15">
      <c r="A6" s="6">
        <v>1010</v>
      </c>
      <c r="B6" s="42">
        <v>505</v>
      </c>
      <c r="C6" s="101">
        <v>2</v>
      </c>
      <c r="D6" s="112" t="str">
        <f aca="true" t="shared" si="5" ref="D6:D48">CONCATENATE(E6," ",F6,", ",I6)</f>
        <v>Eyholzer Markus, Glis</v>
      </c>
      <c r="E6" s="120" t="s">
        <v>47</v>
      </c>
      <c r="F6" s="120" t="s">
        <v>43</v>
      </c>
      <c r="G6" s="120" t="s">
        <v>48</v>
      </c>
      <c r="H6" s="121">
        <v>3902</v>
      </c>
      <c r="I6" s="121" t="s">
        <v>31</v>
      </c>
      <c r="J6" s="122">
        <v>47</v>
      </c>
      <c r="K6" s="121" t="s">
        <v>22</v>
      </c>
      <c r="L6" s="122">
        <v>100429</v>
      </c>
      <c r="M6" s="116" t="str">
        <f t="shared" si="0"/>
        <v>SV</v>
      </c>
      <c r="N6" s="101"/>
      <c r="O6" s="102">
        <v>533</v>
      </c>
      <c r="P6" s="102">
        <v>119</v>
      </c>
      <c r="Q6" s="102">
        <v>96</v>
      </c>
      <c r="R6" s="123">
        <f t="shared" si="1"/>
        <v>268.3</v>
      </c>
      <c r="S6" s="101"/>
      <c r="T6" s="102">
        <v>556</v>
      </c>
      <c r="U6" s="102">
        <v>117</v>
      </c>
      <c r="V6" s="102">
        <v>99</v>
      </c>
      <c r="W6" s="123">
        <f t="shared" si="2"/>
        <v>271.6</v>
      </c>
      <c r="X6" s="101"/>
      <c r="Y6" s="102">
        <v>528</v>
      </c>
      <c r="Z6" s="102">
        <v>109</v>
      </c>
      <c r="AA6" s="102">
        <v>99</v>
      </c>
      <c r="AB6" s="123">
        <f t="shared" si="3"/>
        <v>260.8</v>
      </c>
      <c r="AC6" s="86">
        <f t="shared" si="4"/>
        <v>800.7</v>
      </c>
    </row>
    <row r="7" spans="1:29" ht="15">
      <c r="A7" s="6">
        <v>1081</v>
      </c>
      <c r="B7" s="42"/>
      <c r="C7" s="101">
        <v>3</v>
      </c>
      <c r="D7" s="112" t="str">
        <f t="shared" si="5"/>
        <v>Jaquier Jean-Pierre, Vouvry</v>
      </c>
      <c r="E7" s="120" t="s">
        <v>235</v>
      </c>
      <c r="F7" s="120" t="s">
        <v>236</v>
      </c>
      <c r="G7" s="120" t="s">
        <v>237</v>
      </c>
      <c r="H7" s="121">
        <v>1896</v>
      </c>
      <c r="I7" s="120" t="s">
        <v>238</v>
      </c>
      <c r="J7" s="122">
        <v>43</v>
      </c>
      <c r="K7" s="120" t="s">
        <v>239</v>
      </c>
      <c r="L7" s="122">
        <v>102634</v>
      </c>
      <c r="M7" s="116" t="str">
        <f t="shared" si="0"/>
        <v>SV</v>
      </c>
      <c r="N7" s="101"/>
      <c r="O7" s="102">
        <v>559</v>
      </c>
      <c r="P7" s="102">
        <v>117</v>
      </c>
      <c r="Q7" s="102">
        <v>98</v>
      </c>
      <c r="R7" s="123">
        <f t="shared" si="1"/>
        <v>270.9</v>
      </c>
      <c r="S7" s="101"/>
      <c r="T7" s="102">
        <v>541</v>
      </c>
      <c r="U7" s="102">
        <v>110</v>
      </c>
      <c r="V7" s="102">
        <v>98</v>
      </c>
      <c r="W7" s="123">
        <f t="shared" si="2"/>
        <v>262.1</v>
      </c>
      <c r="X7" s="101"/>
      <c r="Y7" s="102">
        <v>540</v>
      </c>
      <c r="Z7" s="102">
        <v>117</v>
      </c>
      <c r="AA7" s="102">
        <v>95</v>
      </c>
      <c r="AB7" s="123">
        <f t="shared" si="3"/>
        <v>266</v>
      </c>
      <c r="AC7" s="86">
        <f t="shared" si="4"/>
        <v>799</v>
      </c>
    </row>
    <row r="8" spans="1:29" ht="15">
      <c r="A8" s="6">
        <v>1006</v>
      </c>
      <c r="B8" s="42">
        <v>506</v>
      </c>
      <c r="C8" s="101">
        <v>4</v>
      </c>
      <c r="D8" s="112" t="str">
        <f t="shared" si="5"/>
        <v>Blatter Paul, Ried-Brig</v>
      </c>
      <c r="E8" s="120" t="s">
        <v>23</v>
      </c>
      <c r="F8" s="120" t="s">
        <v>38</v>
      </c>
      <c r="G8" s="120" t="s">
        <v>39</v>
      </c>
      <c r="H8" s="121">
        <v>3911</v>
      </c>
      <c r="I8" s="121" t="s">
        <v>25</v>
      </c>
      <c r="J8" s="122">
        <v>44</v>
      </c>
      <c r="K8" s="121" t="s">
        <v>22</v>
      </c>
      <c r="L8" s="122">
        <v>137546</v>
      </c>
      <c r="M8" s="116" t="str">
        <f t="shared" si="0"/>
        <v>SV</v>
      </c>
      <c r="N8" s="101"/>
      <c r="O8" s="102">
        <v>554</v>
      </c>
      <c r="P8" s="102">
        <v>113</v>
      </c>
      <c r="Q8" s="102">
        <v>99</v>
      </c>
      <c r="R8" s="123">
        <f t="shared" si="1"/>
        <v>267.4</v>
      </c>
      <c r="S8" s="101"/>
      <c r="T8" s="102">
        <v>561</v>
      </c>
      <c r="U8" s="102">
        <v>117</v>
      </c>
      <c r="V8" s="102">
        <v>97</v>
      </c>
      <c r="W8" s="123">
        <f t="shared" si="2"/>
        <v>270.1</v>
      </c>
      <c r="X8" s="101"/>
      <c r="Y8" s="102">
        <v>565</v>
      </c>
      <c r="Z8" s="102">
        <v>109</v>
      </c>
      <c r="AA8" s="102">
        <v>95</v>
      </c>
      <c r="AB8" s="123">
        <f t="shared" si="3"/>
        <v>260.5</v>
      </c>
      <c r="AC8" s="86">
        <f t="shared" si="4"/>
        <v>798</v>
      </c>
    </row>
    <row r="9" spans="1:29" ht="15">
      <c r="A9" s="6">
        <v>1031</v>
      </c>
      <c r="B9" s="42">
        <v>501</v>
      </c>
      <c r="C9" s="101">
        <v>5</v>
      </c>
      <c r="D9" s="112" t="str">
        <f t="shared" si="5"/>
        <v>Traxel Hans, Haldi</v>
      </c>
      <c r="E9" s="120" t="s">
        <v>87</v>
      </c>
      <c r="F9" s="120" t="s">
        <v>79</v>
      </c>
      <c r="G9" s="120" t="s">
        <v>102</v>
      </c>
      <c r="H9" s="121">
        <v>6469</v>
      </c>
      <c r="I9" s="121" t="s">
        <v>90</v>
      </c>
      <c r="J9" s="122">
        <v>44</v>
      </c>
      <c r="K9" s="121" t="s">
        <v>373</v>
      </c>
      <c r="L9" s="122">
        <v>114623</v>
      </c>
      <c r="M9" s="116" t="str">
        <f t="shared" si="0"/>
        <v>SV</v>
      </c>
      <c r="N9" s="101"/>
      <c r="O9" s="102">
        <v>538</v>
      </c>
      <c r="P9" s="102">
        <v>115</v>
      </c>
      <c r="Q9" s="102">
        <v>97</v>
      </c>
      <c r="R9" s="123">
        <f t="shared" si="1"/>
        <v>265.8</v>
      </c>
      <c r="S9" s="101"/>
      <c r="T9" s="102">
        <v>553</v>
      </c>
      <c r="U9" s="102">
        <v>115</v>
      </c>
      <c r="V9" s="102">
        <v>96</v>
      </c>
      <c r="W9" s="123">
        <f t="shared" si="2"/>
        <v>266.3</v>
      </c>
      <c r="X9" s="101"/>
      <c r="Y9" s="102">
        <v>567</v>
      </c>
      <c r="Z9" s="102">
        <v>113</v>
      </c>
      <c r="AA9" s="102">
        <v>95</v>
      </c>
      <c r="AB9" s="123">
        <f t="shared" si="3"/>
        <v>264.7</v>
      </c>
      <c r="AC9" s="86">
        <f t="shared" si="4"/>
        <v>796.8</v>
      </c>
    </row>
    <row r="10" spans="1:29" ht="15">
      <c r="A10" s="6">
        <v>4004</v>
      </c>
      <c r="B10" s="42"/>
      <c r="C10" s="101">
        <v>6</v>
      </c>
      <c r="D10" s="112" t="str">
        <f t="shared" si="5"/>
        <v>Berger Anton, Linden</v>
      </c>
      <c r="E10" s="113" t="s">
        <v>324</v>
      </c>
      <c r="F10" s="113" t="s">
        <v>118</v>
      </c>
      <c r="G10" s="113"/>
      <c r="H10" s="114">
        <v>3673</v>
      </c>
      <c r="I10" s="113" t="s">
        <v>325</v>
      </c>
      <c r="J10" s="115">
        <v>47</v>
      </c>
      <c r="K10" s="113" t="s">
        <v>371</v>
      </c>
      <c r="L10" s="115">
        <v>111876</v>
      </c>
      <c r="M10" s="116" t="str">
        <f t="shared" si="0"/>
        <v>SV</v>
      </c>
      <c r="N10" s="101"/>
      <c r="O10" s="104">
        <v>550</v>
      </c>
      <c r="P10" s="104">
        <v>113</v>
      </c>
      <c r="Q10" s="104">
        <v>90</v>
      </c>
      <c r="R10" s="123">
        <f t="shared" si="1"/>
        <v>258</v>
      </c>
      <c r="S10" s="101"/>
      <c r="T10" s="102">
        <v>557</v>
      </c>
      <c r="U10" s="102">
        <v>114</v>
      </c>
      <c r="V10" s="102">
        <v>97</v>
      </c>
      <c r="W10" s="123">
        <f t="shared" si="2"/>
        <v>266.7</v>
      </c>
      <c r="X10" s="101"/>
      <c r="Y10" s="102">
        <v>564</v>
      </c>
      <c r="Z10" s="102">
        <v>116</v>
      </c>
      <c r="AA10" s="102">
        <v>99</v>
      </c>
      <c r="AB10" s="123">
        <f t="shared" si="3"/>
        <v>271.4</v>
      </c>
      <c r="AC10" s="86">
        <f t="shared" si="4"/>
        <v>796.1</v>
      </c>
    </row>
    <row r="11" spans="1:29" ht="15">
      <c r="A11" s="6">
        <v>1015</v>
      </c>
      <c r="B11" s="42">
        <v>507</v>
      </c>
      <c r="C11" s="101">
        <v>7</v>
      </c>
      <c r="D11" s="112" t="str">
        <f t="shared" si="5"/>
        <v>Müller Armin, Bitsch</v>
      </c>
      <c r="E11" s="120" t="s">
        <v>60</v>
      </c>
      <c r="F11" s="120" t="s">
        <v>61</v>
      </c>
      <c r="G11" s="120" t="s">
        <v>62</v>
      </c>
      <c r="H11" s="121">
        <v>3982</v>
      </c>
      <c r="I11" s="121" t="s">
        <v>63</v>
      </c>
      <c r="J11" s="102">
        <v>50</v>
      </c>
      <c r="K11" s="121" t="s">
        <v>22</v>
      </c>
      <c r="L11" s="122">
        <v>145317</v>
      </c>
      <c r="M11" s="116" t="str">
        <f t="shared" si="0"/>
        <v>SV</v>
      </c>
      <c r="N11" s="101"/>
      <c r="O11" s="102">
        <v>538</v>
      </c>
      <c r="P11" s="102">
        <v>110</v>
      </c>
      <c r="Q11" s="102">
        <v>98</v>
      </c>
      <c r="R11" s="123">
        <f t="shared" si="1"/>
        <v>261.8</v>
      </c>
      <c r="S11" s="101"/>
      <c r="T11" s="102">
        <v>548</v>
      </c>
      <c r="U11" s="102">
        <v>115</v>
      </c>
      <c r="V11" s="102">
        <v>98</v>
      </c>
      <c r="W11" s="123">
        <f t="shared" si="2"/>
        <v>267.8</v>
      </c>
      <c r="X11" s="101"/>
      <c r="Y11" s="102">
        <v>544</v>
      </c>
      <c r="Z11" s="102">
        <v>114</v>
      </c>
      <c r="AA11" s="102">
        <v>97</v>
      </c>
      <c r="AB11" s="123">
        <f t="shared" si="3"/>
        <v>265.4</v>
      </c>
      <c r="AC11" s="86">
        <f t="shared" si="4"/>
        <v>795</v>
      </c>
    </row>
    <row r="12" spans="1:30" ht="15">
      <c r="A12" s="6">
        <v>1105</v>
      </c>
      <c r="B12" s="42">
        <v>514</v>
      </c>
      <c r="C12" s="101">
        <v>8</v>
      </c>
      <c r="D12" s="112" t="str">
        <f t="shared" si="5"/>
        <v>Schudel Ernst, Grindelwald</v>
      </c>
      <c r="E12" s="120" t="s">
        <v>302</v>
      </c>
      <c r="F12" s="120" t="s">
        <v>303</v>
      </c>
      <c r="G12" s="120" t="s">
        <v>304</v>
      </c>
      <c r="H12" s="121">
        <v>3818</v>
      </c>
      <c r="I12" s="120" t="s">
        <v>295</v>
      </c>
      <c r="J12" s="122">
        <v>44</v>
      </c>
      <c r="K12" s="120" t="s">
        <v>372</v>
      </c>
      <c r="L12" s="122">
        <v>119382</v>
      </c>
      <c r="M12" s="116" t="str">
        <f t="shared" si="0"/>
        <v>SV</v>
      </c>
      <c r="N12" s="101"/>
      <c r="O12" s="102">
        <v>553</v>
      </c>
      <c r="P12" s="102">
        <v>108</v>
      </c>
      <c r="Q12" s="102">
        <v>98</v>
      </c>
      <c r="R12" s="123">
        <f t="shared" si="1"/>
        <v>261.3</v>
      </c>
      <c r="S12" s="101"/>
      <c r="T12" s="102">
        <v>558</v>
      </c>
      <c r="U12" s="102">
        <v>112</v>
      </c>
      <c r="V12" s="102">
        <v>94</v>
      </c>
      <c r="W12" s="123">
        <f t="shared" si="2"/>
        <v>261.8</v>
      </c>
      <c r="X12" s="101"/>
      <c r="Y12" s="102">
        <v>556</v>
      </c>
      <c r="Z12" s="102">
        <v>116</v>
      </c>
      <c r="AA12" s="102">
        <v>97</v>
      </c>
      <c r="AB12" s="123">
        <f t="shared" si="3"/>
        <v>268.6</v>
      </c>
      <c r="AC12" s="86">
        <f t="shared" si="4"/>
        <v>791.7</v>
      </c>
      <c r="AD12" s="51">
        <v>1667</v>
      </c>
    </row>
    <row r="13" spans="1:30" ht="15">
      <c r="A13" s="6">
        <v>2004</v>
      </c>
      <c r="B13" s="42"/>
      <c r="C13" s="101">
        <v>9</v>
      </c>
      <c r="D13" s="112" t="str">
        <f t="shared" si="5"/>
        <v>Zimmermann Bruno, Unterägeri</v>
      </c>
      <c r="E13" s="113" t="s">
        <v>146</v>
      </c>
      <c r="F13" s="113" t="s">
        <v>350</v>
      </c>
      <c r="G13" s="113" t="s">
        <v>351</v>
      </c>
      <c r="H13" s="114">
        <v>6314</v>
      </c>
      <c r="I13" s="113" t="s">
        <v>349</v>
      </c>
      <c r="J13" s="115">
        <v>49</v>
      </c>
      <c r="K13" s="113" t="s">
        <v>352</v>
      </c>
      <c r="L13" s="115">
        <v>115755</v>
      </c>
      <c r="M13" s="116" t="str">
        <f t="shared" si="0"/>
        <v>SV</v>
      </c>
      <c r="N13" s="101"/>
      <c r="O13" s="104">
        <v>553</v>
      </c>
      <c r="P13" s="104">
        <v>111</v>
      </c>
      <c r="Q13" s="104">
        <v>95</v>
      </c>
      <c r="R13" s="123">
        <f t="shared" si="1"/>
        <v>261.3</v>
      </c>
      <c r="S13" s="101"/>
      <c r="T13" s="102">
        <v>543</v>
      </c>
      <c r="U13" s="102">
        <v>116</v>
      </c>
      <c r="V13" s="102">
        <v>97</v>
      </c>
      <c r="W13" s="123">
        <f t="shared" si="2"/>
        <v>267.3</v>
      </c>
      <c r="X13" s="101"/>
      <c r="Y13" s="102">
        <v>551</v>
      </c>
      <c r="Z13" s="102">
        <v>114</v>
      </c>
      <c r="AA13" s="102">
        <v>94</v>
      </c>
      <c r="AB13" s="123">
        <f t="shared" si="3"/>
        <v>263.1</v>
      </c>
      <c r="AC13" s="86">
        <f t="shared" si="4"/>
        <v>791.7</v>
      </c>
      <c r="AD13" s="51">
        <v>1647</v>
      </c>
    </row>
    <row r="14" spans="1:29" ht="15">
      <c r="A14" s="6">
        <v>1073</v>
      </c>
      <c r="B14" s="42">
        <v>510</v>
      </c>
      <c r="C14" s="101">
        <v>10</v>
      </c>
      <c r="D14" s="112" t="str">
        <f t="shared" si="5"/>
        <v>Dupasquier Fréddy, Lutry</v>
      </c>
      <c r="E14" s="120" t="s">
        <v>218</v>
      </c>
      <c r="F14" s="120" t="s">
        <v>219</v>
      </c>
      <c r="G14" s="120" t="s">
        <v>220</v>
      </c>
      <c r="H14" s="121">
        <v>1095</v>
      </c>
      <c r="I14" s="120" t="s">
        <v>221</v>
      </c>
      <c r="J14" s="122">
        <v>46</v>
      </c>
      <c r="K14" s="120" t="s">
        <v>213</v>
      </c>
      <c r="L14" s="122">
        <v>186902</v>
      </c>
      <c r="M14" s="116" t="str">
        <f t="shared" si="0"/>
        <v>SV</v>
      </c>
      <c r="N14" s="101"/>
      <c r="O14" s="102">
        <v>547</v>
      </c>
      <c r="P14" s="102">
        <v>114</v>
      </c>
      <c r="Q14" s="102">
        <v>92</v>
      </c>
      <c r="R14" s="123">
        <f t="shared" si="1"/>
        <v>260.7</v>
      </c>
      <c r="S14" s="101"/>
      <c r="T14" s="102">
        <v>552</v>
      </c>
      <c r="U14" s="102">
        <v>114</v>
      </c>
      <c r="V14" s="102">
        <v>97</v>
      </c>
      <c r="W14" s="123">
        <f t="shared" si="2"/>
        <v>266.2</v>
      </c>
      <c r="X14" s="101"/>
      <c r="Y14" s="102">
        <v>556</v>
      </c>
      <c r="Z14" s="102">
        <v>115</v>
      </c>
      <c r="AA14" s="102">
        <v>94</v>
      </c>
      <c r="AB14" s="123">
        <f t="shared" si="3"/>
        <v>264.6</v>
      </c>
      <c r="AC14" s="86">
        <f t="shared" si="4"/>
        <v>791.5</v>
      </c>
    </row>
    <row r="15" spans="1:29" ht="15">
      <c r="A15" s="6">
        <v>1001</v>
      </c>
      <c r="B15" s="42">
        <v>506</v>
      </c>
      <c r="C15" s="101">
        <v>11</v>
      </c>
      <c r="D15" s="112" t="str">
        <f t="shared" si="5"/>
        <v>Ritz René, Naters</v>
      </c>
      <c r="E15" s="120" t="s">
        <v>14</v>
      </c>
      <c r="F15" s="120" t="s">
        <v>21</v>
      </c>
      <c r="G15" s="120" t="s">
        <v>20</v>
      </c>
      <c r="H15" s="121">
        <v>3904</v>
      </c>
      <c r="I15" s="121" t="s">
        <v>15</v>
      </c>
      <c r="J15" s="122">
        <v>49</v>
      </c>
      <c r="K15" s="121" t="s">
        <v>22</v>
      </c>
      <c r="L15" s="122">
        <v>145320</v>
      </c>
      <c r="M15" s="116" t="str">
        <f t="shared" si="0"/>
        <v>SV</v>
      </c>
      <c r="N15" s="101"/>
      <c r="O15" s="102">
        <v>556</v>
      </c>
      <c r="P15" s="102">
        <v>112</v>
      </c>
      <c r="Q15" s="102">
        <v>98</v>
      </c>
      <c r="R15" s="123">
        <f t="shared" si="1"/>
        <v>265.6</v>
      </c>
      <c r="S15" s="101"/>
      <c r="T15" s="102">
        <v>559</v>
      </c>
      <c r="U15" s="102">
        <v>110</v>
      </c>
      <c r="V15" s="102">
        <v>95</v>
      </c>
      <c r="W15" s="123">
        <f t="shared" si="2"/>
        <v>260.9</v>
      </c>
      <c r="X15" s="101"/>
      <c r="Y15" s="102">
        <v>518</v>
      </c>
      <c r="Z15" s="102">
        <v>113</v>
      </c>
      <c r="AA15" s="102">
        <v>99</v>
      </c>
      <c r="AB15" s="123">
        <f t="shared" si="3"/>
        <v>263.8</v>
      </c>
      <c r="AC15" s="86">
        <f t="shared" si="4"/>
        <v>790.3</v>
      </c>
    </row>
    <row r="16" spans="1:29" ht="15">
      <c r="A16" s="6">
        <v>1113</v>
      </c>
      <c r="B16" s="42"/>
      <c r="C16" s="101">
        <v>12</v>
      </c>
      <c r="D16" s="112" t="str">
        <f t="shared" si="5"/>
        <v>Abgottspon Alfred, Staldenried</v>
      </c>
      <c r="E16" s="120" t="s">
        <v>178</v>
      </c>
      <c r="F16" s="120" t="s">
        <v>319</v>
      </c>
      <c r="G16" s="120" t="s">
        <v>310</v>
      </c>
      <c r="H16" s="121">
        <v>3933</v>
      </c>
      <c r="I16" s="120" t="s">
        <v>191</v>
      </c>
      <c r="J16" s="122">
        <v>49</v>
      </c>
      <c r="K16" s="120" t="s">
        <v>192</v>
      </c>
      <c r="L16" s="122">
        <v>102437</v>
      </c>
      <c r="M16" s="116" t="str">
        <f t="shared" si="0"/>
        <v>SV</v>
      </c>
      <c r="N16" s="101"/>
      <c r="O16" s="102">
        <v>532</v>
      </c>
      <c r="P16" s="102">
        <v>107</v>
      </c>
      <c r="Q16" s="102">
        <v>96</v>
      </c>
      <c r="R16" s="123">
        <f t="shared" si="1"/>
        <v>256.2</v>
      </c>
      <c r="S16" s="101"/>
      <c r="T16" s="102">
        <v>547</v>
      </c>
      <c r="U16" s="102">
        <v>117</v>
      </c>
      <c r="V16" s="102">
        <v>97</v>
      </c>
      <c r="W16" s="123">
        <f t="shared" si="2"/>
        <v>268.7</v>
      </c>
      <c r="X16" s="101"/>
      <c r="Y16" s="102">
        <v>550</v>
      </c>
      <c r="Z16" s="102">
        <v>113</v>
      </c>
      <c r="AA16" s="102">
        <v>96</v>
      </c>
      <c r="AB16" s="123">
        <f t="shared" si="3"/>
        <v>264</v>
      </c>
      <c r="AC16" s="86">
        <f t="shared" si="4"/>
        <v>788.9</v>
      </c>
    </row>
    <row r="17" spans="1:29" ht="15">
      <c r="A17" s="6">
        <v>1022</v>
      </c>
      <c r="B17" s="42">
        <v>505</v>
      </c>
      <c r="C17" s="101">
        <v>13</v>
      </c>
      <c r="D17" s="112" t="str">
        <f t="shared" si="5"/>
        <v>Wyder Norbert, Glis</v>
      </c>
      <c r="E17" s="120" t="s">
        <v>75</v>
      </c>
      <c r="F17" s="120" t="s">
        <v>76</v>
      </c>
      <c r="G17" s="120" t="s">
        <v>77</v>
      </c>
      <c r="H17" s="121">
        <v>3902</v>
      </c>
      <c r="I17" s="121" t="s">
        <v>31</v>
      </c>
      <c r="J17" s="122">
        <v>48</v>
      </c>
      <c r="K17" s="121" t="s">
        <v>22</v>
      </c>
      <c r="L17" s="122">
        <v>145272</v>
      </c>
      <c r="M17" s="116" t="str">
        <f t="shared" si="0"/>
        <v>SV</v>
      </c>
      <c r="N17" s="101"/>
      <c r="O17" s="102">
        <v>543</v>
      </c>
      <c r="P17" s="102">
        <v>111</v>
      </c>
      <c r="Q17" s="102">
        <v>97</v>
      </c>
      <c r="R17" s="123">
        <f t="shared" si="1"/>
        <v>262.3</v>
      </c>
      <c r="S17" s="101"/>
      <c r="T17" s="102">
        <v>517</v>
      </c>
      <c r="U17" s="102">
        <v>109</v>
      </c>
      <c r="V17" s="102">
        <v>96</v>
      </c>
      <c r="W17" s="123">
        <f t="shared" si="2"/>
        <v>256.7</v>
      </c>
      <c r="X17" s="101"/>
      <c r="Y17" s="102">
        <v>546</v>
      </c>
      <c r="Z17" s="102">
        <v>117</v>
      </c>
      <c r="AA17" s="102">
        <v>97</v>
      </c>
      <c r="AB17" s="123">
        <f t="shared" si="3"/>
        <v>268.6</v>
      </c>
      <c r="AC17" s="86">
        <f t="shared" si="4"/>
        <v>787.6</v>
      </c>
    </row>
    <row r="18" spans="1:29" ht="15">
      <c r="A18" s="6">
        <v>1050</v>
      </c>
      <c r="B18" s="42">
        <v>504</v>
      </c>
      <c r="C18" s="101">
        <v>14</v>
      </c>
      <c r="D18" s="112" t="str">
        <f t="shared" si="5"/>
        <v>Montani André, Salgesch</v>
      </c>
      <c r="E18" s="120" t="s">
        <v>148</v>
      </c>
      <c r="F18" s="120" t="s">
        <v>152</v>
      </c>
      <c r="G18" s="120" t="s">
        <v>153</v>
      </c>
      <c r="H18" s="121">
        <v>3970</v>
      </c>
      <c r="I18" s="120" t="s">
        <v>151</v>
      </c>
      <c r="J18" s="122">
        <v>49</v>
      </c>
      <c r="K18" s="120" t="s">
        <v>374</v>
      </c>
      <c r="L18" s="122">
        <v>145384</v>
      </c>
      <c r="M18" s="116" t="str">
        <f t="shared" si="0"/>
        <v>SV</v>
      </c>
      <c r="N18" s="101"/>
      <c r="O18" s="102">
        <v>541</v>
      </c>
      <c r="P18" s="102">
        <v>117</v>
      </c>
      <c r="Q18" s="102">
        <v>96</v>
      </c>
      <c r="R18" s="123">
        <f t="shared" si="1"/>
        <v>267.1</v>
      </c>
      <c r="S18" s="101"/>
      <c r="T18" s="102">
        <v>545</v>
      </c>
      <c r="U18" s="102">
        <v>112</v>
      </c>
      <c r="V18" s="102">
        <v>92</v>
      </c>
      <c r="W18" s="123">
        <f t="shared" si="2"/>
        <v>258.5</v>
      </c>
      <c r="X18" s="101"/>
      <c r="Y18" s="102">
        <v>546</v>
      </c>
      <c r="Z18" s="102">
        <v>113</v>
      </c>
      <c r="AA18" s="102">
        <v>94</v>
      </c>
      <c r="AB18" s="123">
        <f t="shared" si="3"/>
        <v>261.6</v>
      </c>
      <c r="AC18" s="86">
        <f t="shared" si="4"/>
        <v>787.2</v>
      </c>
    </row>
    <row r="19" spans="1:29" ht="15">
      <c r="A19" s="6">
        <v>4005</v>
      </c>
      <c r="B19" s="42"/>
      <c r="C19" s="101">
        <v>15</v>
      </c>
      <c r="D19" s="112" t="str">
        <f t="shared" si="5"/>
        <v>Gerber Rolf, Heimberg</v>
      </c>
      <c r="E19" s="113" t="s">
        <v>322</v>
      </c>
      <c r="F19" s="113" t="s">
        <v>323</v>
      </c>
      <c r="G19" s="113" t="s">
        <v>331</v>
      </c>
      <c r="H19" s="114">
        <v>3627</v>
      </c>
      <c r="I19" s="113" t="s">
        <v>321</v>
      </c>
      <c r="J19" s="115">
        <v>46</v>
      </c>
      <c r="K19" s="113" t="s">
        <v>386</v>
      </c>
      <c r="L19" s="115">
        <v>119634</v>
      </c>
      <c r="M19" s="116" t="str">
        <f t="shared" si="0"/>
        <v>SV</v>
      </c>
      <c r="N19" s="101"/>
      <c r="O19" s="104">
        <v>531</v>
      </c>
      <c r="P19" s="104">
        <v>112</v>
      </c>
      <c r="Q19" s="104">
        <v>97</v>
      </c>
      <c r="R19" s="123">
        <f t="shared" si="1"/>
        <v>262.1</v>
      </c>
      <c r="S19" s="101"/>
      <c r="T19" s="102">
        <v>554</v>
      </c>
      <c r="U19" s="102">
        <v>107</v>
      </c>
      <c r="V19" s="102">
        <v>100</v>
      </c>
      <c r="W19" s="123">
        <f t="shared" si="2"/>
        <v>262.4</v>
      </c>
      <c r="X19" s="101"/>
      <c r="Y19" s="102">
        <v>554</v>
      </c>
      <c r="Z19" s="102">
        <v>111</v>
      </c>
      <c r="AA19" s="102">
        <v>96</v>
      </c>
      <c r="AB19" s="123">
        <f t="shared" si="3"/>
        <v>262.4</v>
      </c>
      <c r="AC19" s="86">
        <f t="shared" si="4"/>
        <v>786.9</v>
      </c>
    </row>
    <row r="20" spans="1:29" ht="15">
      <c r="A20" s="6">
        <v>1030</v>
      </c>
      <c r="B20" s="42">
        <v>501</v>
      </c>
      <c r="C20" s="101">
        <v>16</v>
      </c>
      <c r="D20" s="112" t="str">
        <f t="shared" si="5"/>
        <v>Scheiber Gustav, Haldi</v>
      </c>
      <c r="E20" s="120" t="s">
        <v>99</v>
      </c>
      <c r="F20" s="120" t="s">
        <v>100</v>
      </c>
      <c r="G20" s="120" t="s">
        <v>101</v>
      </c>
      <c r="H20" s="121">
        <v>6469</v>
      </c>
      <c r="I20" s="121" t="s">
        <v>90</v>
      </c>
      <c r="J20" s="122">
        <v>48</v>
      </c>
      <c r="K20" s="121" t="s">
        <v>373</v>
      </c>
      <c r="L20" s="122">
        <v>114619</v>
      </c>
      <c r="M20" s="116" t="str">
        <f t="shared" si="0"/>
        <v>SV</v>
      </c>
      <c r="N20" s="101"/>
      <c r="O20" s="102">
        <v>562</v>
      </c>
      <c r="P20" s="102">
        <v>115</v>
      </c>
      <c r="Q20" s="102">
        <v>99</v>
      </c>
      <c r="R20" s="123">
        <f t="shared" si="1"/>
        <v>270.2</v>
      </c>
      <c r="S20" s="101"/>
      <c r="T20" s="102">
        <v>535</v>
      </c>
      <c r="U20" s="102">
        <v>114</v>
      </c>
      <c r="V20" s="102">
        <v>96</v>
      </c>
      <c r="W20" s="123">
        <f t="shared" si="2"/>
        <v>263.5</v>
      </c>
      <c r="X20" s="101"/>
      <c r="Y20" s="102">
        <v>527</v>
      </c>
      <c r="Z20" s="102">
        <v>107</v>
      </c>
      <c r="AA20" s="102">
        <v>93</v>
      </c>
      <c r="AB20" s="123">
        <f t="shared" si="3"/>
        <v>252.7</v>
      </c>
      <c r="AC20" s="86">
        <f t="shared" si="4"/>
        <v>786.4000000000001</v>
      </c>
    </row>
    <row r="21" spans="1:29" ht="15">
      <c r="A21" s="6">
        <v>1075</v>
      </c>
      <c r="B21" s="42">
        <v>510</v>
      </c>
      <c r="C21" s="101">
        <v>17</v>
      </c>
      <c r="D21" s="112" t="str">
        <f t="shared" si="5"/>
        <v>Mossu Rosemarie, La Tour-de-Peilz</v>
      </c>
      <c r="E21" s="120" t="s">
        <v>222</v>
      </c>
      <c r="F21" s="120" t="s">
        <v>226</v>
      </c>
      <c r="G21" s="120" t="s">
        <v>224</v>
      </c>
      <c r="H21" s="121">
        <v>1814</v>
      </c>
      <c r="I21" s="120" t="s">
        <v>225</v>
      </c>
      <c r="J21" s="122">
        <v>41</v>
      </c>
      <c r="K21" s="120" t="s">
        <v>213</v>
      </c>
      <c r="L21" s="122">
        <v>187676</v>
      </c>
      <c r="M21" s="116" t="str">
        <f t="shared" si="0"/>
        <v>SV</v>
      </c>
      <c r="N21" s="101"/>
      <c r="O21" s="102">
        <v>535</v>
      </c>
      <c r="P21" s="102">
        <v>114</v>
      </c>
      <c r="Q21" s="102">
        <v>96</v>
      </c>
      <c r="R21" s="123">
        <f t="shared" si="1"/>
        <v>263.5</v>
      </c>
      <c r="S21" s="101"/>
      <c r="T21" s="102">
        <v>565</v>
      </c>
      <c r="U21" s="102">
        <v>113</v>
      </c>
      <c r="V21" s="102">
        <v>94</v>
      </c>
      <c r="W21" s="123">
        <f t="shared" si="2"/>
        <v>263.5</v>
      </c>
      <c r="X21" s="101"/>
      <c r="Y21" s="102">
        <v>549</v>
      </c>
      <c r="Z21" s="102">
        <v>106</v>
      </c>
      <c r="AA21" s="102">
        <v>94</v>
      </c>
      <c r="AB21" s="123">
        <f t="shared" si="3"/>
        <v>254.9</v>
      </c>
      <c r="AC21" s="86">
        <f t="shared" si="4"/>
        <v>781.9</v>
      </c>
    </row>
    <row r="22" spans="1:29" ht="15">
      <c r="A22" s="6">
        <v>1063</v>
      </c>
      <c r="B22" s="42">
        <v>511</v>
      </c>
      <c r="C22" s="101">
        <v>18</v>
      </c>
      <c r="D22" s="112" t="str">
        <f t="shared" si="5"/>
        <v>Arnold Beat, Glis</v>
      </c>
      <c r="E22" s="120" t="s">
        <v>179</v>
      </c>
      <c r="F22" s="120" t="s">
        <v>67</v>
      </c>
      <c r="G22" s="120" t="s">
        <v>184</v>
      </c>
      <c r="H22" s="121">
        <v>3902</v>
      </c>
      <c r="I22" s="120" t="s">
        <v>31</v>
      </c>
      <c r="J22" s="122">
        <v>45</v>
      </c>
      <c r="K22" s="120" t="s">
        <v>22</v>
      </c>
      <c r="L22" s="122">
        <v>137489</v>
      </c>
      <c r="M22" s="116" t="str">
        <f t="shared" si="0"/>
        <v>SV</v>
      </c>
      <c r="N22" s="101"/>
      <c r="O22" s="102">
        <v>555</v>
      </c>
      <c r="P22" s="102">
        <v>114</v>
      </c>
      <c r="Q22" s="102">
        <v>98</v>
      </c>
      <c r="R22" s="123">
        <f t="shared" si="1"/>
        <v>267.5</v>
      </c>
      <c r="S22" s="101"/>
      <c r="T22" s="102">
        <v>558</v>
      </c>
      <c r="U22" s="102">
        <v>116</v>
      </c>
      <c r="V22" s="102">
        <v>97</v>
      </c>
      <c r="W22" s="123">
        <f t="shared" si="2"/>
        <v>268.8</v>
      </c>
      <c r="X22" s="101"/>
      <c r="Y22" s="102">
        <v>523</v>
      </c>
      <c r="Z22" s="102">
        <v>105</v>
      </c>
      <c r="AA22" s="102">
        <v>88</v>
      </c>
      <c r="AB22" s="123">
        <f t="shared" si="3"/>
        <v>245.3</v>
      </c>
      <c r="AC22" s="86">
        <f t="shared" si="4"/>
        <v>781.5999999999999</v>
      </c>
    </row>
    <row r="23" spans="1:29" ht="15">
      <c r="A23" s="6">
        <v>1024</v>
      </c>
      <c r="B23" s="42">
        <v>508</v>
      </c>
      <c r="C23" s="101">
        <v>19</v>
      </c>
      <c r="D23" s="112" t="str">
        <f t="shared" si="5"/>
        <v>Wyssen Hans, Glis</v>
      </c>
      <c r="E23" s="120" t="s">
        <v>78</v>
      </c>
      <c r="F23" s="120" t="s">
        <v>79</v>
      </c>
      <c r="G23" s="120" t="s">
        <v>80</v>
      </c>
      <c r="H23" s="121">
        <v>3902</v>
      </c>
      <c r="I23" s="121" t="s">
        <v>31</v>
      </c>
      <c r="J23" s="122">
        <v>49</v>
      </c>
      <c r="K23" s="121" t="s">
        <v>22</v>
      </c>
      <c r="L23" s="122">
        <v>145449</v>
      </c>
      <c r="M23" s="116" t="str">
        <f t="shared" si="0"/>
        <v>SV</v>
      </c>
      <c r="N23" s="101"/>
      <c r="O23" s="102">
        <v>545</v>
      </c>
      <c r="P23" s="102">
        <v>117</v>
      </c>
      <c r="Q23" s="102">
        <v>96</v>
      </c>
      <c r="R23" s="123">
        <f t="shared" si="1"/>
        <v>267.5</v>
      </c>
      <c r="S23" s="101"/>
      <c r="T23" s="102">
        <v>545</v>
      </c>
      <c r="U23" s="102">
        <v>118</v>
      </c>
      <c r="V23" s="102">
        <v>96</v>
      </c>
      <c r="W23" s="123">
        <f t="shared" si="2"/>
        <v>268.5</v>
      </c>
      <c r="X23" s="101"/>
      <c r="Y23" s="102">
        <v>492</v>
      </c>
      <c r="Z23" s="102">
        <v>103</v>
      </c>
      <c r="AA23" s="102">
        <v>93</v>
      </c>
      <c r="AB23" s="123">
        <f t="shared" si="3"/>
        <v>245.2</v>
      </c>
      <c r="AC23" s="86">
        <f t="shared" si="4"/>
        <v>781.2</v>
      </c>
    </row>
    <row r="24" spans="1:29" ht="15">
      <c r="A24" s="6">
        <v>1098</v>
      </c>
      <c r="B24" s="42">
        <v>513</v>
      </c>
      <c r="C24" s="101">
        <v>20</v>
      </c>
      <c r="D24" s="112" t="str">
        <f>CONCATENATE(E24," ",F24,", ",I24)</f>
        <v>Heim Fritz, Spiez</v>
      </c>
      <c r="E24" s="120" t="s">
        <v>279</v>
      </c>
      <c r="F24" s="120" t="s">
        <v>284</v>
      </c>
      <c r="G24" s="120" t="s">
        <v>285</v>
      </c>
      <c r="H24" s="121">
        <v>3700</v>
      </c>
      <c r="I24" s="120" t="s">
        <v>282</v>
      </c>
      <c r="J24" s="122">
        <v>48</v>
      </c>
      <c r="K24" s="120" t="s">
        <v>283</v>
      </c>
      <c r="L24" s="122">
        <v>119617</v>
      </c>
      <c r="M24" s="116" t="str">
        <f>IF(J24&lt;=0,"",IF(J24&gt;=1992,"JJ",IF(J24&gt;=1988,"J",IF(J24&gt;=1952,"E",IF(J24&gt;=1939,"V",IF(J24&lt;=1938,"SV"))))))</f>
        <v>SV</v>
      </c>
      <c r="N24" s="101"/>
      <c r="O24" s="102">
        <v>542</v>
      </c>
      <c r="P24" s="102">
        <v>110</v>
      </c>
      <c r="Q24" s="102">
        <v>93</v>
      </c>
      <c r="R24" s="123">
        <f>(O24/10)+P24+Q24</f>
        <v>257.2</v>
      </c>
      <c r="S24" s="101"/>
      <c r="T24" s="102">
        <v>544</v>
      </c>
      <c r="U24" s="102">
        <v>115</v>
      </c>
      <c r="V24" s="102">
        <v>96</v>
      </c>
      <c r="W24" s="123">
        <f>(T24/10)+U24+V24</f>
        <v>265.4</v>
      </c>
      <c r="X24" s="101"/>
      <c r="Y24" s="102">
        <v>531</v>
      </c>
      <c r="Z24" s="102">
        <v>110</v>
      </c>
      <c r="AA24" s="102">
        <v>95</v>
      </c>
      <c r="AB24" s="123">
        <f>(Y24/10)+Z24+AA24</f>
        <v>258.1</v>
      </c>
      <c r="AC24" s="86">
        <f>R24+W24+AB24</f>
        <v>780.6999999999999</v>
      </c>
    </row>
    <row r="25" spans="1:29" ht="15">
      <c r="A25" s="6">
        <v>1028</v>
      </c>
      <c r="B25" s="42">
        <v>501</v>
      </c>
      <c r="C25" s="101"/>
      <c r="D25" s="112" t="str">
        <f t="shared" si="5"/>
        <v>Welti Franz, Schattdorf</v>
      </c>
      <c r="E25" s="120" t="s">
        <v>92</v>
      </c>
      <c r="F25" s="120" t="s">
        <v>93</v>
      </c>
      <c r="G25" s="120" t="s">
        <v>94</v>
      </c>
      <c r="H25" s="121">
        <v>6467</v>
      </c>
      <c r="I25" s="121" t="s">
        <v>95</v>
      </c>
      <c r="J25" s="122">
        <v>47</v>
      </c>
      <c r="K25" s="121" t="s">
        <v>373</v>
      </c>
      <c r="L25" s="122">
        <v>114625</v>
      </c>
      <c r="M25" s="116" t="str">
        <f t="shared" si="0"/>
        <v>SV</v>
      </c>
      <c r="N25" s="101"/>
      <c r="O25" s="102">
        <v>537</v>
      </c>
      <c r="P25" s="102">
        <v>113</v>
      </c>
      <c r="Q25" s="102">
        <v>97</v>
      </c>
      <c r="R25" s="123">
        <f t="shared" si="1"/>
        <v>263.7</v>
      </c>
      <c r="S25" s="101"/>
      <c r="T25" s="102">
        <v>522</v>
      </c>
      <c r="U25" s="102">
        <v>116</v>
      </c>
      <c r="V25" s="102">
        <v>93</v>
      </c>
      <c r="W25" s="123">
        <f t="shared" si="2"/>
        <v>261.2</v>
      </c>
      <c r="X25" s="101"/>
      <c r="Y25" s="102">
        <v>558</v>
      </c>
      <c r="Z25" s="102">
        <v>109</v>
      </c>
      <c r="AA25" s="102">
        <v>91</v>
      </c>
      <c r="AB25" s="123">
        <f t="shared" si="3"/>
        <v>255.8</v>
      </c>
      <c r="AC25" s="86">
        <f t="shared" si="4"/>
        <v>780.7</v>
      </c>
    </row>
    <row r="26" spans="1:29" ht="15">
      <c r="A26" s="6">
        <v>1013</v>
      </c>
      <c r="B26" s="42">
        <v>507</v>
      </c>
      <c r="C26" s="101">
        <v>22</v>
      </c>
      <c r="D26" s="112" t="str">
        <f t="shared" si="5"/>
        <v>Heldner Leander, Eyholz</v>
      </c>
      <c r="E26" s="120" t="s">
        <v>52</v>
      </c>
      <c r="F26" s="120" t="s">
        <v>55</v>
      </c>
      <c r="G26" s="120" t="s">
        <v>56</v>
      </c>
      <c r="H26" s="121">
        <v>3930</v>
      </c>
      <c r="I26" s="121" t="s">
        <v>57</v>
      </c>
      <c r="J26" s="122">
        <v>50</v>
      </c>
      <c r="K26" s="121" t="s">
        <v>22</v>
      </c>
      <c r="L26" s="122">
        <v>145433</v>
      </c>
      <c r="M26" s="116" t="str">
        <f t="shared" si="0"/>
        <v>SV</v>
      </c>
      <c r="N26" s="101"/>
      <c r="O26" s="102">
        <v>541</v>
      </c>
      <c r="P26" s="102">
        <v>111</v>
      </c>
      <c r="Q26" s="102">
        <v>95</v>
      </c>
      <c r="R26" s="123">
        <f t="shared" si="1"/>
        <v>260.1</v>
      </c>
      <c r="S26" s="101"/>
      <c r="T26" s="102">
        <v>519</v>
      </c>
      <c r="U26" s="102">
        <v>110</v>
      </c>
      <c r="V26" s="102">
        <v>98</v>
      </c>
      <c r="W26" s="123">
        <f t="shared" si="2"/>
        <v>259.9</v>
      </c>
      <c r="X26" s="101"/>
      <c r="Y26" s="102">
        <v>556</v>
      </c>
      <c r="Z26" s="102">
        <v>112</v>
      </c>
      <c r="AA26" s="102">
        <v>93</v>
      </c>
      <c r="AB26" s="123">
        <f t="shared" si="3"/>
        <v>260.6</v>
      </c>
      <c r="AC26" s="86">
        <f t="shared" si="4"/>
        <v>780.6</v>
      </c>
    </row>
    <row r="27" spans="1:29" ht="15">
      <c r="A27" s="6">
        <v>1051</v>
      </c>
      <c r="B27" s="42">
        <v>504</v>
      </c>
      <c r="C27" s="101">
        <v>23</v>
      </c>
      <c r="D27" s="112" t="str">
        <f t="shared" si="5"/>
        <v>Bayard Benjamin, Varen</v>
      </c>
      <c r="E27" s="120" t="s">
        <v>154</v>
      </c>
      <c r="F27" s="120" t="s">
        <v>155</v>
      </c>
      <c r="G27" s="120" t="s">
        <v>156</v>
      </c>
      <c r="H27" s="121">
        <v>3953</v>
      </c>
      <c r="I27" s="120" t="s">
        <v>157</v>
      </c>
      <c r="J27" s="122">
        <v>40</v>
      </c>
      <c r="K27" s="120" t="s">
        <v>374</v>
      </c>
      <c r="L27" s="122">
        <v>145282</v>
      </c>
      <c r="M27" s="116" t="str">
        <f t="shared" si="0"/>
        <v>SV</v>
      </c>
      <c r="N27" s="101"/>
      <c r="O27" s="102">
        <v>538</v>
      </c>
      <c r="P27" s="102">
        <v>110</v>
      </c>
      <c r="Q27" s="102">
        <v>94</v>
      </c>
      <c r="R27" s="123">
        <f t="shared" si="1"/>
        <v>257.8</v>
      </c>
      <c r="S27" s="101"/>
      <c r="T27" s="102">
        <v>540</v>
      </c>
      <c r="U27" s="102">
        <v>112</v>
      </c>
      <c r="V27" s="102">
        <v>94</v>
      </c>
      <c r="W27" s="123">
        <f t="shared" si="2"/>
        <v>260</v>
      </c>
      <c r="X27" s="101"/>
      <c r="Y27" s="102">
        <v>510</v>
      </c>
      <c r="Z27" s="102">
        <v>114</v>
      </c>
      <c r="AA27" s="102">
        <v>97</v>
      </c>
      <c r="AB27" s="123">
        <f t="shared" si="3"/>
        <v>262</v>
      </c>
      <c r="AC27" s="86">
        <f t="shared" si="4"/>
        <v>779.8</v>
      </c>
    </row>
    <row r="28" spans="1:29" ht="15">
      <c r="A28" s="6">
        <v>1074</v>
      </c>
      <c r="B28" s="42">
        <v>510</v>
      </c>
      <c r="C28" s="101">
        <v>24</v>
      </c>
      <c r="D28" s="112" t="str">
        <f t="shared" si="5"/>
        <v>Mossu Joseph, La Tour-de-Peilz</v>
      </c>
      <c r="E28" s="120" t="s">
        <v>222</v>
      </c>
      <c r="F28" s="120" t="s">
        <v>223</v>
      </c>
      <c r="G28" s="120" t="s">
        <v>224</v>
      </c>
      <c r="H28" s="121">
        <v>1814</v>
      </c>
      <c r="I28" s="120" t="s">
        <v>225</v>
      </c>
      <c r="J28" s="122">
        <v>34</v>
      </c>
      <c r="K28" s="120" t="s">
        <v>213</v>
      </c>
      <c r="L28" s="122">
        <v>187675</v>
      </c>
      <c r="M28" s="116" t="str">
        <f t="shared" si="0"/>
        <v>SV</v>
      </c>
      <c r="N28" s="101"/>
      <c r="O28" s="102">
        <v>530</v>
      </c>
      <c r="P28" s="102">
        <v>113</v>
      </c>
      <c r="Q28" s="102">
        <v>93</v>
      </c>
      <c r="R28" s="123">
        <f t="shared" si="1"/>
        <v>259</v>
      </c>
      <c r="S28" s="101"/>
      <c r="T28" s="102">
        <v>547</v>
      </c>
      <c r="U28" s="102">
        <v>110</v>
      </c>
      <c r="V28" s="102">
        <v>97</v>
      </c>
      <c r="W28" s="123">
        <f t="shared" si="2"/>
        <v>261.7</v>
      </c>
      <c r="X28" s="101"/>
      <c r="Y28" s="102">
        <v>543</v>
      </c>
      <c r="Z28" s="102">
        <v>107</v>
      </c>
      <c r="AA28" s="102">
        <v>97</v>
      </c>
      <c r="AB28" s="123">
        <f t="shared" si="3"/>
        <v>258.3</v>
      </c>
      <c r="AC28" s="86">
        <f t="shared" si="4"/>
        <v>779</v>
      </c>
    </row>
    <row r="29" spans="1:29" ht="15">
      <c r="A29" s="6">
        <v>1082</v>
      </c>
      <c r="B29" s="42"/>
      <c r="C29" s="101">
        <v>25</v>
      </c>
      <c r="D29" s="112" t="str">
        <f t="shared" si="5"/>
        <v>Croset Eugène, Aigle</v>
      </c>
      <c r="E29" s="120" t="s">
        <v>240</v>
      </c>
      <c r="F29" s="120" t="s">
        <v>241</v>
      </c>
      <c r="G29" s="120" t="s">
        <v>242</v>
      </c>
      <c r="H29" s="121">
        <v>1860</v>
      </c>
      <c r="I29" s="120" t="s">
        <v>243</v>
      </c>
      <c r="J29" s="122">
        <v>36</v>
      </c>
      <c r="K29" s="120" t="s">
        <v>239</v>
      </c>
      <c r="L29" s="122">
        <v>247338</v>
      </c>
      <c r="M29" s="116" t="str">
        <f t="shared" si="0"/>
        <v>SV</v>
      </c>
      <c r="N29" s="101"/>
      <c r="O29" s="102">
        <v>540</v>
      </c>
      <c r="P29" s="102">
        <v>107</v>
      </c>
      <c r="Q29" s="102">
        <v>95</v>
      </c>
      <c r="R29" s="123">
        <f t="shared" si="1"/>
        <v>256</v>
      </c>
      <c r="S29" s="101"/>
      <c r="T29" s="102">
        <v>531</v>
      </c>
      <c r="U29" s="102">
        <v>117</v>
      </c>
      <c r="V29" s="102">
        <v>95</v>
      </c>
      <c r="W29" s="123">
        <f t="shared" si="2"/>
        <v>265.1</v>
      </c>
      <c r="X29" s="101"/>
      <c r="Y29" s="102">
        <v>543</v>
      </c>
      <c r="Z29" s="102">
        <v>108</v>
      </c>
      <c r="AA29" s="102">
        <v>95</v>
      </c>
      <c r="AB29" s="123">
        <f t="shared" si="3"/>
        <v>257.3</v>
      </c>
      <c r="AC29" s="86">
        <f t="shared" si="4"/>
        <v>778.4000000000001</v>
      </c>
    </row>
    <row r="30" spans="1:29" ht="15">
      <c r="A30" s="6">
        <v>1005</v>
      </c>
      <c r="B30" s="42">
        <v>508</v>
      </c>
      <c r="C30" s="101">
        <v>26</v>
      </c>
      <c r="D30" s="112" t="str">
        <f t="shared" si="5"/>
        <v>Bellwald Stefan, Naters</v>
      </c>
      <c r="E30" s="120" t="s">
        <v>35</v>
      </c>
      <c r="F30" s="120" t="s">
        <v>36</v>
      </c>
      <c r="G30" s="120" t="s">
        <v>37</v>
      </c>
      <c r="H30" s="121">
        <v>3904</v>
      </c>
      <c r="I30" s="121" t="s">
        <v>15</v>
      </c>
      <c r="J30" s="122">
        <v>48</v>
      </c>
      <c r="K30" s="121" t="s">
        <v>22</v>
      </c>
      <c r="L30" s="122">
        <v>145308</v>
      </c>
      <c r="M30" s="116" t="str">
        <f t="shared" si="0"/>
        <v>SV</v>
      </c>
      <c r="N30" s="101"/>
      <c r="O30" s="102">
        <v>550</v>
      </c>
      <c r="P30" s="102">
        <v>116</v>
      </c>
      <c r="Q30" s="102">
        <v>94</v>
      </c>
      <c r="R30" s="123">
        <f t="shared" si="1"/>
        <v>265</v>
      </c>
      <c r="S30" s="101"/>
      <c r="T30" s="102">
        <v>542</v>
      </c>
      <c r="U30" s="102">
        <v>112</v>
      </c>
      <c r="V30" s="102">
        <v>95</v>
      </c>
      <c r="W30" s="123">
        <f t="shared" si="2"/>
        <v>261.2</v>
      </c>
      <c r="X30" s="101"/>
      <c r="Y30" s="102">
        <v>534</v>
      </c>
      <c r="Z30" s="102">
        <v>107</v>
      </c>
      <c r="AA30" s="102">
        <v>91</v>
      </c>
      <c r="AB30" s="123">
        <f t="shared" si="3"/>
        <v>251.4</v>
      </c>
      <c r="AC30" s="86">
        <f t="shared" si="4"/>
        <v>777.6</v>
      </c>
    </row>
    <row r="31" spans="1:29" ht="15">
      <c r="A31" s="6">
        <v>1089</v>
      </c>
      <c r="B31" s="42"/>
      <c r="C31" s="101">
        <v>27</v>
      </c>
      <c r="D31" s="112" t="str">
        <f t="shared" si="5"/>
        <v>Schmidig Franz, Muotathal</v>
      </c>
      <c r="E31" s="120" t="s">
        <v>257</v>
      </c>
      <c r="F31" s="120" t="s">
        <v>93</v>
      </c>
      <c r="G31" s="120" t="s">
        <v>258</v>
      </c>
      <c r="H31" s="121">
        <v>6436</v>
      </c>
      <c r="I31" s="120" t="s">
        <v>259</v>
      </c>
      <c r="J31" s="122">
        <v>48</v>
      </c>
      <c r="K31" s="120" t="s">
        <v>260</v>
      </c>
      <c r="L31" s="122">
        <v>115504</v>
      </c>
      <c r="M31" s="116" t="str">
        <f t="shared" si="0"/>
        <v>SV</v>
      </c>
      <c r="N31" s="101"/>
      <c r="O31" s="102">
        <v>569</v>
      </c>
      <c r="P31" s="102">
        <v>113</v>
      </c>
      <c r="Q31" s="102">
        <v>94</v>
      </c>
      <c r="R31" s="123">
        <f t="shared" si="1"/>
        <v>263.9</v>
      </c>
      <c r="S31" s="101"/>
      <c r="T31" s="102">
        <v>551</v>
      </c>
      <c r="U31" s="102">
        <v>112</v>
      </c>
      <c r="V31" s="102">
        <v>97</v>
      </c>
      <c r="W31" s="123">
        <f t="shared" si="2"/>
        <v>264.1</v>
      </c>
      <c r="X31" s="101"/>
      <c r="Y31" s="102">
        <v>515</v>
      </c>
      <c r="Z31" s="102">
        <v>107</v>
      </c>
      <c r="AA31" s="102">
        <v>91</v>
      </c>
      <c r="AB31" s="123">
        <f t="shared" si="3"/>
        <v>249.5</v>
      </c>
      <c r="AC31" s="86">
        <f t="shared" si="4"/>
        <v>777.5</v>
      </c>
    </row>
    <row r="32" spans="1:29" ht="15">
      <c r="A32" s="6">
        <v>2001</v>
      </c>
      <c r="B32" s="42"/>
      <c r="C32" s="101">
        <v>28</v>
      </c>
      <c r="D32" s="112" t="str">
        <f t="shared" si="5"/>
        <v>Rittiner German, Ried-Brig</v>
      </c>
      <c r="E32" s="113" t="s">
        <v>354</v>
      </c>
      <c r="F32" s="113" t="s">
        <v>355</v>
      </c>
      <c r="G32" s="113" t="s">
        <v>356</v>
      </c>
      <c r="H32" s="114">
        <v>3911</v>
      </c>
      <c r="I32" s="113" t="s">
        <v>25</v>
      </c>
      <c r="J32" s="115">
        <v>46</v>
      </c>
      <c r="K32" s="113" t="s">
        <v>22</v>
      </c>
      <c r="L32" s="115">
        <v>137649</v>
      </c>
      <c r="M32" s="116" t="str">
        <f t="shared" si="0"/>
        <v>SV</v>
      </c>
      <c r="N32" s="101"/>
      <c r="O32" s="102">
        <v>498</v>
      </c>
      <c r="P32" s="102">
        <v>115</v>
      </c>
      <c r="Q32" s="102">
        <v>93</v>
      </c>
      <c r="R32" s="123">
        <f t="shared" si="1"/>
        <v>257.8</v>
      </c>
      <c r="S32" s="101"/>
      <c r="T32" s="102">
        <v>547</v>
      </c>
      <c r="U32" s="102">
        <v>108</v>
      </c>
      <c r="V32" s="102">
        <v>98</v>
      </c>
      <c r="W32" s="123">
        <f t="shared" si="2"/>
        <v>260.7</v>
      </c>
      <c r="X32" s="101"/>
      <c r="Y32" s="102">
        <v>526</v>
      </c>
      <c r="Z32" s="102">
        <v>109</v>
      </c>
      <c r="AA32" s="102">
        <v>97</v>
      </c>
      <c r="AB32" s="123">
        <f t="shared" si="3"/>
        <v>258.6</v>
      </c>
      <c r="AC32" s="86">
        <f t="shared" si="4"/>
        <v>777.1</v>
      </c>
    </row>
    <row r="33" spans="1:29" ht="15">
      <c r="A33" s="6">
        <v>3001</v>
      </c>
      <c r="B33" s="42"/>
      <c r="C33" s="101">
        <v>29</v>
      </c>
      <c r="D33" s="112" t="str">
        <f t="shared" si="5"/>
        <v>Hodel Walter, Kandersteg</v>
      </c>
      <c r="E33" s="120" t="s">
        <v>335</v>
      </c>
      <c r="F33" s="120" t="s">
        <v>336</v>
      </c>
      <c r="G33" s="120" t="s">
        <v>337</v>
      </c>
      <c r="H33" s="121">
        <v>3718</v>
      </c>
      <c r="I33" s="120" t="s">
        <v>338</v>
      </c>
      <c r="J33" s="122">
        <v>50</v>
      </c>
      <c r="K33" s="120" t="s">
        <v>382</v>
      </c>
      <c r="L33" s="122">
        <v>119456</v>
      </c>
      <c r="M33" s="116" t="str">
        <f t="shared" si="0"/>
        <v>SV</v>
      </c>
      <c r="N33" s="101"/>
      <c r="O33" s="104">
        <v>509</v>
      </c>
      <c r="P33" s="104">
        <v>110</v>
      </c>
      <c r="Q33" s="104">
        <v>93</v>
      </c>
      <c r="R33" s="123">
        <f t="shared" si="1"/>
        <v>253.9</v>
      </c>
      <c r="S33" s="101"/>
      <c r="T33" s="102">
        <v>551</v>
      </c>
      <c r="U33" s="102">
        <v>107</v>
      </c>
      <c r="V33" s="102">
        <v>93</v>
      </c>
      <c r="W33" s="123">
        <f t="shared" si="2"/>
        <v>255.1</v>
      </c>
      <c r="X33" s="101"/>
      <c r="Y33" s="102">
        <v>537</v>
      </c>
      <c r="Z33" s="102">
        <v>113</v>
      </c>
      <c r="AA33" s="102">
        <v>94</v>
      </c>
      <c r="AB33" s="123">
        <f t="shared" si="3"/>
        <v>260.7</v>
      </c>
      <c r="AC33" s="86">
        <f t="shared" si="4"/>
        <v>769.7</v>
      </c>
    </row>
    <row r="34" spans="1:29" ht="15">
      <c r="A34" s="6">
        <v>1072</v>
      </c>
      <c r="B34" s="42">
        <v>510</v>
      </c>
      <c r="C34" s="101">
        <v>30</v>
      </c>
      <c r="D34" s="112" t="str">
        <f t="shared" si="5"/>
        <v>Henrioud Michel, Corsier-sur-Vevey</v>
      </c>
      <c r="E34" s="120" t="s">
        <v>215</v>
      </c>
      <c r="F34" s="120" t="s">
        <v>144</v>
      </c>
      <c r="G34" s="120" t="s">
        <v>216</v>
      </c>
      <c r="H34" s="121">
        <v>1804</v>
      </c>
      <c r="I34" s="120" t="s">
        <v>217</v>
      </c>
      <c r="J34" s="122">
        <v>46</v>
      </c>
      <c r="K34" s="120" t="s">
        <v>213</v>
      </c>
      <c r="L34" s="122">
        <v>193848</v>
      </c>
      <c r="M34" s="116" t="str">
        <f t="shared" si="0"/>
        <v>SV</v>
      </c>
      <c r="N34" s="101"/>
      <c r="O34" s="102">
        <v>540</v>
      </c>
      <c r="P34" s="102">
        <v>110</v>
      </c>
      <c r="Q34" s="102">
        <v>96</v>
      </c>
      <c r="R34" s="123">
        <f t="shared" si="1"/>
        <v>260</v>
      </c>
      <c r="S34" s="101"/>
      <c r="T34" s="102">
        <v>512</v>
      </c>
      <c r="U34" s="102">
        <v>104</v>
      </c>
      <c r="V34" s="102">
        <v>91</v>
      </c>
      <c r="W34" s="123">
        <f t="shared" si="2"/>
        <v>246.2</v>
      </c>
      <c r="X34" s="101"/>
      <c r="Y34" s="102">
        <v>533</v>
      </c>
      <c r="Z34" s="102">
        <v>115</v>
      </c>
      <c r="AA34" s="102">
        <v>95</v>
      </c>
      <c r="AB34" s="123">
        <f t="shared" si="3"/>
        <v>263.3</v>
      </c>
      <c r="AC34" s="86">
        <f t="shared" si="4"/>
        <v>769.5</v>
      </c>
    </row>
    <row r="35" spans="1:29" ht="15">
      <c r="A35" s="6">
        <v>1057</v>
      </c>
      <c r="B35" s="42">
        <v>508</v>
      </c>
      <c r="C35" s="101">
        <v>31</v>
      </c>
      <c r="D35" s="112" t="str">
        <f t="shared" si="5"/>
        <v>Bumman Otto, Glis</v>
      </c>
      <c r="E35" s="120" t="s">
        <v>181</v>
      </c>
      <c r="F35" s="120" t="s">
        <v>182</v>
      </c>
      <c r="G35" s="120" t="s">
        <v>183</v>
      </c>
      <c r="H35" s="121">
        <v>3902</v>
      </c>
      <c r="I35" s="120" t="s">
        <v>31</v>
      </c>
      <c r="J35" s="122">
        <v>46</v>
      </c>
      <c r="K35" s="120" t="s">
        <v>22</v>
      </c>
      <c r="L35" s="122">
        <v>205393</v>
      </c>
      <c r="M35" s="116" t="str">
        <f t="shared" si="0"/>
        <v>SV</v>
      </c>
      <c r="N35" s="101"/>
      <c r="O35" s="102">
        <v>529</v>
      </c>
      <c r="P35" s="102">
        <v>111</v>
      </c>
      <c r="Q35" s="102">
        <v>96</v>
      </c>
      <c r="R35" s="123">
        <f t="shared" si="1"/>
        <v>259.9</v>
      </c>
      <c r="S35" s="101"/>
      <c r="T35" s="102">
        <v>538</v>
      </c>
      <c r="U35" s="102">
        <v>114</v>
      </c>
      <c r="V35" s="102">
        <v>92</v>
      </c>
      <c r="W35" s="123">
        <f t="shared" si="2"/>
        <v>259.8</v>
      </c>
      <c r="X35" s="101"/>
      <c r="Y35" s="102">
        <v>524</v>
      </c>
      <c r="Z35" s="102">
        <v>106</v>
      </c>
      <c r="AA35" s="102">
        <v>90</v>
      </c>
      <c r="AB35" s="123">
        <f t="shared" si="3"/>
        <v>248.4</v>
      </c>
      <c r="AC35" s="86">
        <f t="shared" si="4"/>
        <v>768.1</v>
      </c>
    </row>
    <row r="36" spans="1:29" ht="15">
      <c r="A36" s="6">
        <v>1012</v>
      </c>
      <c r="B36" s="42"/>
      <c r="C36" s="101">
        <v>32</v>
      </c>
      <c r="D36" s="112" t="str">
        <f t="shared" si="5"/>
        <v>Heldner Jakob, Glis</v>
      </c>
      <c r="E36" s="120" t="s">
        <v>52</v>
      </c>
      <c r="F36" s="120" t="s">
        <v>53</v>
      </c>
      <c r="G36" s="120" t="s">
        <v>54</v>
      </c>
      <c r="H36" s="121">
        <v>3902</v>
      </c>
      <c r="I36" s="121" t="s">
        <v>31</v>
      </c>
      <c r="J36" s="122">
        <v>46</v>
      </c>
      <c r="K36" s="121" t="s">
        <v>22</v>
      </c>
      <c r="L36" s="122">
        <v>137629</v>
      </c>
      <c r="M36" s="116" t="str">
        <f t="shared" si="0"/>
        <v>SV</v>
      </c>
      <c r="N36" s="101"/>
      <c r="O36" s="102">
        <v>550</v>
      </c>
      <c r="P36" s="102">
        <v>109</v>
      </c>
      <c r="Q36" s="102">
        <v>95</v>
      </c>
      <c r="R36" s="123">
        <f t="shared" si="1"/>
        <v>259</v>
      </c>
      <c r="S36" s="101"/>
      <c r="T36" s="102">
        <v>539</v>
      </c>
      <c r="U36" s="102">
        <v>111</v>
      </c>
      <c r="V36" s="102">
        <v>95</v>
      </c>
      <c r="W36" s="123">
        <f t="shared" si="2"/>
        <v>259.9</v>
      </c>
      <c r="X36" s="101"/>
      <c r="Y36" s="102">
        <v>515</v>
      </c>
      <c r="Z36" s="102">
        <v>108</v>
      </c>
      <c r="AA36" s="102">
        <v>88</v>
      </c>
      <c r="AB36" s="123">
        <f t="shared" si="3"/>
        <v>247.5</v>
      </c>
      <c r="AC36" s="86">
        <f t="shared" si="4"/>
        <v>766.4</v>
      </c>
    </row>
    <row r="37" spans="1:29" ht="15">
      <c r="A37" s="6">
        <v>1011</v>
      </c>
      <c r="B37" s="42">
        <v>509</v>
      </c>
      <c r="C37" s="101">
        <v>33</v>
      </c>
      <c r="D37" s="112" t="str">
        <f t="shared" si="5"/>
        <v>Geiger Pierre, Brig</v>
      </c>
      <c r="E37" s="120" t="s">
        <v>49</v>
      </c>
      <c r="F37" s="120" t="s">
        <v>50</v>
      </c>
      <c r="G37" s="120" t="s">
        <v>51</v>
      </c>
      <c r="H37" s="121">
        <v>3900</v>
      </c>
      <c r="I37" s="121" t="s">
        <v>28</v>
      </c>
      <c r="J37" s="122">
        <v>47</v>
      </c>
      <c r="K37" s="121" t="s">
        <v>22</v>
      </c>
      <c r="L37" s="122">
        <v>137592</v>
      </c>
      <c r="M37" s="116" t="str">
        <f t="shared" si="0"/>
        <v>SV</v>
      </c>
      <c r="N37" s="101"/>
      <c r="O37" s="102">
        <v>558</v>
      </c>
      <c r="P37" s="102">
        <v>108</v>
      </c>
      <c r="Q37" s="102">
        <v>96</v>
      </c>
      <c r="R37" s="123">
        <f t="shared" si="1"/>
        <v>259.8</v>
      </c>
      <c r="S37" s="101"/>
      <c r="T37" s="102">
        <v>493</v>
      </c>
      <c r="U37" s="102">
        <v>111</v>
      </c>
      <c r="V37" s="102">
        <v>91</v>
      </c>
      <c r="W37" s="123">
        <f t="shared" si="2"/>
        <v>251.3</v>
      </c>
      <c r="X37" s="101"/>
      <c r="Y37" s="102">
        <v>541</v>
      </c>
      <c r="Z37" s="102">
        <v>110</v>
      </c>
      <c r="AA37" s="102">
        <v>89</v>
      </c>
      <c r="AB37" s="123">
        <f t="shared" si="3"/>
        <v>253.1</v>
      </c>
      <c r="AC37" s="86">
        <f t="shared" si="4"/>
        <v>764.2</v>
      </c>
    </row>
    <row r="38" spans="1:29" ht="15">
      <c r="A38" s="6">
        <v>1018</v>
      </c>
      <c r="B38" s="42">
        <v>509</v>
      </c>
      <c r="C38" s="101"/>
      <c r="D38" s="112" t="str">
        <f t="shared" si="5"/>
        <v>Juon Medard, Stalden</v>
      </c>
      <c r="E38" s="120" t="s">
        <v>168</v>
      </c>
      <c r="F38" s="120" t="s">
        <v>169</v>
      </c>
      <c r="G38" s="120" t="s">
        <v>170</v>
      </c>
      <c r="H38" s="121">
        <v>3922</v>
      </c>
      <c r="I38" s="121" t="s">
        <v>171</v>
      </c>
      <c r="J38" s="122">
        <v>42</v>
      </c>
      <c r="K38" s="121" t="s">
        <v>22</v>
      </c>
      <c r="L38" s="122">
        <v>137637</v>
      </c>
      <c r="M38" s="116" t="str">
        <f t="shared" si="0"/>
        <v>SV</v>
      </c>
      <c r="N38" s="101"/>
      <c r="O38" s="102">
        <v>530</v>
      </c>
      <c r="P38" s="102">
        <v>111</v>
      </c>
      <c r="Q38" s="102">
        <v>93</v>
      </c>
      <c r="R38" s="123">
        <f t="shared" si="1"/>
        <v>257</v>
      </c>
      <c r="S38" s="101"/>
      <c r="T38" s="102">
        <v>531</v>
      </c>
      <c r="U38" s="102">
        <v>110</v>
      </c>
      <c r="V38" s="102">
        <v>94</v>
      </c>
      <c r="W38" s="123">
        <f t="shared" si="2"/>
        <v>257.1</v>
      </c>
      <c r="X38" s="101"/>
      <c r="Y38" s="102">
        <v>531</v>
      </c>
      <c r="Z38" s="102">
        <v>105</v>
      </c>
      <c r="AA38" s="102">
        <v>92</v>
      </c>
      <c r="AB38" s="123">
        <f t="shared" si="3"/>
        <v>250.1</v>
      </c>
      <c r="AC38" s="86">
        <f t="shared" si="4"/>
        <v>764.2</v>
      </c>
    </row>
    <row r="39" spans="1:29" ht="15">
      <c r="A39" s="6">
        <v>1019</v>
      </c>
      <c r="B39" s="42">
        <v>509</v>
      </c>
      <c r="C39" s="101">
        <v>35</v>
      </c>
      <c r="D39" s="112" t="str">
        <f t="shared" si="5"/>
        <v>Burgerner Klaus, Ried-Brig</v>
      </c>
      <c r="E39" s="120" t="s">
        <v>172</v>
      </c>
      <c r="F39" s="120" t="s">
        <v>122</v>
      </c>
      <c r="G39" s="120" t="s">
        <v>42</v>
      </c>
      <c r="H39" s="121">
        <v>3991</v>
      </c>
      <c r="I39" s="121" t="s">
        <v>25</v>
      </c>
      <c r="J39" s="122">
        <v>38</v>
      </c>
      <c r="K39" s="121" t="s">
        <v>22</v>
      </c>
      <c r="L39" s="122">
        <v>137583</v>
      </c>
      <c r="M39" s="116" t="str">
        <f t="shared" si="0"/>
        <v>SV</v>
      </c>
      <c r="N39" s="101"/>
      <c r="O39" s="102">
        <v>540</v>
      </c>
      <c r="P39" s="102">
        <v>106</v>
      </c>
      <c r="Q39" s="102">
        <v>97</v>
      </c>
      <c r="R39" s="123">
        <f t="shared" si="1"/>
        <v>257</v>
      </c>
      <c r="S39" s="101"/>
      <c r="T39" s="102">
        <v>539</v>
      </c>
      <c r="U39" s="102">
        <v>109</v>
      </c>
      <c r="V39" s="102">
        <v>91</v>
      </c>
      <c r="W39" s="123">
        <f t="shared" si="2"/>
        <v>253.9</v>
      </c>
      <c r="X39" s="101"/>
      <c r="Y39" s="102">
        <v>512</v>
      </c>
      <c r="Z39" s="102">
        <v>110</v>
      </c>
      <c r="AA39" s="102">
        <v>92</v>
      </c>
      <c r="AB39" s="123">
        <f t="shared" si="3"/>
        <v>253.2</v>
      </c>
      <c r="AC39" s="86">
        <f t="shared" si="4"/>
        <v>764.0999999999999</v>
      </c>
    </row>
    <row r="40" spans="1:29" ht="15">
      <c r="A40" s="6">
        <v>1095</v>
      </c>
      <c r="B40" s="42">
        <v>512</v>
      </c>
      <c r="C40" s="101">
        <v>36</v>
      </c>
      <c r="D40" s="112" t="str">
        <f t="shared" si="5"/>
        <v>Bumann Herbert, Saas Fee</v>
      </c>
      <c r="E40" s="120" t="s">
        <v>44</v>
      </c>
      <c r="F40" s="120" t="s">
        <v>24</v>
      </c>
      <c r="G40" s="120" t="s">
        <v>274</v>
      </c>
      <c r="H40" s="121">
        <v>3906</v>
      </c>
      <c r="I40" s="120" t="s">
        <v>275</v>
      </c>
      <c r="J40" s="122">
        <v>37</v>
      </c>
      <c r="K40" s="120" t="s">
        <v>375</v>
      </c>
      <c r="L40" s="122">
        <v>145348</v>
      </c>
      <c r="M40" s="116" t="str">
        <f t="shared" si="0"/>
        <v>SV</v>
      </c>
      <c r="N40" s="101"/>
      <c r="O40" s="102">
        <v>551</v>
      </c>
      <c r="P40" s="102">
        <v>112</v>
      </c>
      <c r="Q40" s="102">
        <v>92</v>
      </c>
      <c r="R40" s="123">
        <f t="shared" si="1"/>
        <v>259.1</v>
      </c>
      <c r="S40" s="101"/>
      <c r="T40" s="102">
        <v>502</v>
      </c>
      <c r="U40" s="102">
        <v>102</v>
      </c>
      <c r="V40" s="102">
        <v>89</v>
      </c>
      <c r="W40" s="123">
        <f t="shared" si="2"/>
        <v>241.2</v>
      </c>
      <c r="X40" s="101"/>
      <c r="Y40" s="102">
        <v>488</v>
      </c>
      <c r="Z40" s="102">
        <v>109</v>
      </c>
      <c r="AA40" s="102">
        <v>94</v>
      </c>
      <c r="AB40" s="123">
        <f t="shared" si="3"/>
        <v>251.8</v>
      </c>
      <c r="AC40" s="86">
        <f t="shared" si="4"/>
        <v>752.1</v>
      </c>
    </row>
    <row r="41" spans="1:29" ht="15">
      <c r="A41" s="6">
        <v>1023</v>
      </c>
      <c r="B41" s="42"/>
      <c r="C41" s="101"/>
      <c r="D41" s="112" t="str">
        <f t="shared" si="5"/>
        <v>Borter Fridolin, Ried-Brig</v>
      </c>
      <c r="E41" s="120" t="s">
        <v>40</v>
      </c>
      <c r="F41" s="120" t="s">
        <v>174</v>
      </c>
      <c r="G41" s="120" t="s">
        <v>175</v>
      </c>
      <c r="H41" s="121">
        <v>3991</v>
      </c>
      <c r="I41" s="121" t="s">
        <v>25</v>
      </c>
      <c r="J41" s="122">
        <v>32</v>
      </c>
      <c r="K41" s="121" t="s">
        <v>22</v>
      </c>
      <c r="L41" s="122">
        <v>137573</v>
      </c>
      <c r="M41" s="116" t="str">
        <f t="shared" si="0"/>
        <v>SV</v>
      </c>
      <c r="N41" s="101" t="s">
        <v>353</v>
      </c>
      <c r="O41" s="102">
        <v>547</v>
      </c>
      <c r="P41" s="102">
        <v>111</v>
      </c>
      <c r="Q41" s="102">
        <v>92</v>
      </c>
      <c r="R41" s="123">
        <f t="shared" si="1"/>
        <v>257.7</v>
      </c>
      <c r="S41" s="101" t="s">
        <v>353</v>
      </c>
      <c r="T41" s="102">
        <v>527</v>
      </c>
      <c r="U41" s="102">
        <v>105</v>
      </c>
      <c r="V41" s="102">
        <v>96</v>
      </c>
      <c r="W41" s="123">
        <f t="shared" si="2"/>
        <v>253.7</v>
      </c>
      <c r="X41" s="101" t="s">
        <v>353</v>
      </c>
      <c r="Y41" s="102">
        <v>527</v>
      </c>
      <c r="Z41" s="102">
        <v>114</v>
      </c>
      <c r="AA41" s="102">
        <v>94</v>
      </c>
      <c r="AB41" s="123">
        <f t="shared" si="3"/>
        <v>260.7</v>
      </c>
      <c r="AC41" s="86"/>
    </row>
    <row r="42" spans="1:29" ht="15">
      <c r="A42" s="6">
        <v>1067</v>
      </c>
      <c r="B42" s="42"/>
      <c r="C42" s="101"/>
      <c r="D42" s="112" t="str">
        <f t="shared" si="5"/>
        <v>Blatter Anton, Ried-Brig</v>
      </c>
      <c r="E42" s="120" t="s">
        <v>23</v>
      </c>
      <c r="F42" s="120" t="s">
        <v>118</v>
      </c>
      <c r="G42" s="120" t="s">
        <v>204</v>
      </c>
      <c r="H42" s="121">
        <v>3911</v>
      </c>
      <c r="I42" s="120" t="s">
        <v>25</v>
      </c>
      <c r="J42" s="122">
        <v>29</v>
      </c>
      <c r="K42" s="120" t="s">
        <v>22</v>
      </c>
      <c r="L42" s="122">
        <v>137523</v>
      </c>
      <c r="M42" s="116" t="str">
        <f t="shared" si="0"/>
        <v>SV</v>
      </c>
      <c r="N42" s="101" t="s">
        <v>353</v>
      </c>
      <c r="O42" s="102">
        <v>526</v>
      </c>
      <c r="P42" s="102">
        <v>112</v>
      </c>
      <c r="Q42" s="102">
        <v>96</v>
      </c>
      <c r="R42" s="123">
        <f t="shared" si="1"/>
        <v>260.6</v>
      </c>
      <c r="S42" s="101" t="s">
        <v>353</v>
      </c>
      <c r="T42" s="102">
        <v>474</v>
      </c>
      <c r="U42" s="102">
        <v>105</v>
      </c>
      <c r="V42" s="102">
        <v>90</v>
      </c>
      <c r="W42" s="123">
        <f t="shared" si="2"/>
        <v>242.4</v>
      </c>
      <c r="X42" s="101" t="s">
        <v>353</v>
      </c>
      <c r="Y42" s="102">
        <v>546</v>
      </c>
      <c r="Z42" s="102">
        <v>78</v>
      </c>
      <c r="AA42" s="102">
        <v>93</v>
      </c>
      <c r="AB42" s="123">
        <f t="shared" si="3"/>
        <v>225.6</v>
      </c>
      <c r="AC42" s="86"/>
    </row>
    <row r="43" spans="1:29" ht="15">
      <c r="A43" s="6">
        <v>1021</v>
      </c>
      <c r="B43" s="42"/>
      <c r="C43" s="101"/>
      <c r="D43" s="112" t="str">
        <f t="shared" si="5"/>
        <v>Dirren Jakob, Ried-Brig</v>
      </c>
      <c r="E43" s="120" t="s">
        <v>73</v>
      </c>
      <c r="F43" s="120" t="s">
        <v>53</v>
      </c>
      <c r="G43" s="120" t="s">
        <v>173</v>
      </c>
      <c r="H43" s="121">
        <v>3911</v>
      </c>
      <c r="I43" s="121" t="s">
        <v>25</v>
      </c>
      <c r="J43" s="122">
        <v>30</v>
      </c>
      <c r="K43" s="121" t="s">
        <v>22</v>
      </c>
      <c r="L43" s="122">
        <v>212842</v>
      </c>
      <c r="M43" s="116" t="str">
        <f t="shared" si="0"/>
        <v>SV</v>
      </c>
      <c r="N43" s="101" t="s">
        <v>353</v>
      </c>
      <c r="O43" s="102">
        <v>472</v>
      </c>
      <c r="P43" s="102">
        <v>106</v>
      </c>
      <c r="Q43" s="102">
        <v>83</v>
      </c>
      <c r="R43" s="123">
        <f t="shared" si="1"/>
        <v>236.2</v>
      </c>
      <c r="S43" s="101" t="s">
        <v>353</v>
      </c>
      <c r="T43" s="102">
        <v>490</v>
      </c>
      <c r="U43" s="102">
        <v>86</v>
      </c>
      <c r="V43" s="102">
        <v>93</v>
      </c>
      <c r="W43" s="123">
        <f t="shared" si="2"/>
        <v>228</v>
      </c>
      <c r="X43" s="101" t="s">
        <v>353</v>
      </c>
      <c r="Y43" s="102">
        <v>365</v>
      </c>
      <c r="Z43" s="102">
        <v>90</v>
      </c>
      <c r="AA43" s="102">
        <v>71</v>
      </c>
      <c r="AB43" s="123">
        <f t="shared" si="3"/>
        <v>197.5</v>
      </c>
      <c r="AC43" s="86"/>
    </row>
    <row r="44" spans="1:29" ht="15">
      <c r="A44" s="6">
        <v>1056</v>
      </c>
      <c r="B44" s="42"/>
      <c r="C44" s="101"/>
      <c r="D44" s="112" t="str">
        <f>CONCATENATE(E44," ",F44,", ",I44)</f>
        <v>Abgottspon Arnold, Visp</v>
      </c>
      <c r="E44" s="120" t="s">
        <v>178</v>
      </c>
      <c r="F44" s="120" t="s">
        <v>179</v>
      </c>
      <c r="G44" s="120" t="s">
        <v>180</v>
      </c>
      <c r="H44" s="121">
        <v>3930</v>
      </c>
      <c r="I44" s="120" t="s">
        <v>68</v>
      </c>
      <c r="J44" s="122">
        <v>35</v>
      </c>
      <c r="K44" s="120" t="s">
        <v>22</v>
      </c>
      <c r="L44" s="122">
        <v>213148</v>
      </c>
      <c r="M44" s="116" t="str">
        <f>IF(J44&lt;=0,"",IF(J44&gt;=1992,"JJ",IF(J44&gt;=1988,"J",IF(J44&gt;=1952,"E",IF(J44&gt;=1939,"V",IF(J44&lt;=1938,"SV"))))))</f>
        <v>SV</v>
      </c>
      <c r="N44" s="101" t="s">
        <v>353</v>
      </c>
      <c r="O44" s="102">
        <v>546</v>
      </c>
      <c r="P44" s="102">
        <v>118</v>
      </c>
      <c r="Q44" s="102">
        <v>94</v>
      </c>
      <c r="R44" s="123">
        <f>(O44/10)+P44+Q44</f>
        <v>266.6</v>
      </c>
      <c r="S44" s="101" t="s">
        <v>353</v>
      </c>
      <c r="T44" s="102"/>
      <c r="U44" s="102">
        <v>115</v>
      </c>
      <c r="V44" s="102">
        <v>98</v>
      </c>
      <c r="W44" s="123">
        <f>(T44/10)+U44+V44</f>
        <v>213</v>
      </c>
      <c r="X44" s="101" t="s">
        <v>353</v>
      </c>
      <c r="Y44" s="102"/>
      <c r="Z44" s="102">
        <v>105</v>
      </c>
      <c r="AA44" s="102">
        <v>90</v>
      </c>
      <c r="AB44" s="123">
        <f>(Y44/10)+Z44+AA44</f>
        <v>195</v>
      </c>
      <c r="AC44" s="86"/>
    </row>
    <row r="45" spans="1:29" ht="15">
      <c r="A45" s="6">
        <v>4007</v>
      </c>
      <c r="B45" s="42"/>
      <c r="C45" s="101"/>
      <c r="D45" s="112" t="str">
        <f t="shared" si="5"/>
        <v>Koch Alois, Adligenswil</v>
      </c>
      <c r="E45" s="113" t="s">
        <v>362</v>
      </c>
      <c r="F45" s="113" t="s">
        <v>347</v>
      </c>
      <c r="G45" s="113" t="s">
        <v>363</v>
      </c>
      <c r="H45" s="114">
        <v>6043</v>
      </c>
      <c r="I45" s="113" t="s">
        <v>364</v>
      </c>
      <c r="J45" s="115">
        <v>30</v>
      </c>
      <c r="K45" s="113" t="s">
        <v>385</v>
      </c>
      <c r="L45" s="115">
        <v>114159</v>
      </c>
      <c r="M45" s="116" t="str">
        <f t="shared" si="0"/>
        <v>SV</v>
      </c>
      <c r="N45" s="101" t="s">
        <v>353</v>
      </c>
      <c r="O45" s="102"/>
      <c r="P45" s="102">
        <v>113</v>
      </c>
      <c r="Q45" s="102">
        <v>94</v>
      </c>
      <c r="R45" s="123">
        <f t="shared" si="1"/>
        <v>207</v>
      </c>
      <c r="S45" s="101" t="s">
        <v>353</v>
      </c>
      <c r="T45" s="102"/>
      <c r="U45" s="102">
        <v>117</v>
      </c>
      <c r="V45" s="102">
        <v>97</v>
      </c>
      <c r="W45" s="123">
        <f t="shared" si="2"/>
        <v>214</v>
      </c>
      <c r="X45" s="101" t="s">
        <v>353</v>
      </c>
      <c r="Y45" s="102"/>
      <c r="Z45" s="102">
        <v>116</v>
      </c>
      <c r="AA45" s="102">
        <v>93</v>
      </c>
      <c r="AB45" s="123">
        <f t="shared" si="3"/>
        <v>209</v>
      </c>
      <c r="AC45" s="86"/>
    </row>
    <row r="46" spans="1:29" ht="15">
      <c r="A46" s="6">
        <v>1053</v>
      </c>
      <c r="B46" s="42"/>
      <c r="C46" s="101"/>
      <c r="D46" s="112" t="str">
        <f t="shared" si="5"/>
        <v>Amacker Ewald, Agarn</v>
      </c>
      <c r="E46" s="120" t="s">
        <v>158</v>
      </c>
      <c r="F46" s="120" t="s">
        <v>161</v>
      </c>
      <c r="G46" s="120" t="s">
        <v>94</v>
      </c>
      <c r="H46" s="121">
        <v>3951</v>
      </c>
      <c r="I46" s="120" t="s">
        <v>162</v>
      </c>
      <c r="J46" s="122">
        <v>43</v>
      </c>
      <c r="K46" s="120" t="s">
        <v>374</v>
      </c>
      <c r="L46" s="122">
        <v>202921</v>
      </c>
      <c r="M46" s="116" t="str">
        <f t="shared" si="0"/>
        <v>SV</v>
      </c>
      <c r="N46" s="101"/>
      <c r="O46" s="102"/>
      <c r="P46" s="102">
        <v>107</v>
      </c>
      <c r="Q46" s="102">
        <v>96</v>
      </c>
      <c r="R46" s="123">
        <f t="shared" si="1"/>
        <v>203</v>
      </c>
      <c r="S46" s="101"/>
      <c r="T46" s="102"/>
      <c r="U46" s="102">
        <v>103</v>
      </c>
      <c r="V46" s="102">
        <v>92</v>
      </c>
      <c r="W46" s="123">
        <f t="shared" si="2"/>
        <v>195</v>
      </c>
      <c r="X46" s="101"/>
      <c r="Y46" s="102"/>
      <c r="Z46" s="102">
        <v>111</v>
      </c>
      <c r="AA46" s="102">
        <v>91</v>
      </c>
      <c r="AB46" s="123">
        <f t="shared" si="3"/>
        <v>202</v>
      </c>
      <c r="AC46" s="86"/>
    </row>
    <row r="47" spans="1:29" ht="15">
      <c r="A47" s="6">
        <v>1086</v>
      </c>
      <c r="B47" s="42"/>
      <c r="C47" s="101"/>
      <c r="D47" s="112" t="str">
        <f t="shared" si="5"/>
        <v>Mutter Urs, Fiesch</v>
      </c>
      <c r="E47" s="120" t="s">
        <v>247</v>
      </c>
      <c r="F47" s="120" t="s">
        <v>159</v>
      </c>
      <c r="G47" s="120" t="s">
        <v>250</v>
      </c>
      <c r="H47" s="121">
        <v>3984</v>
      </c>
      <c r="I47" s="120" t="s">
        <v>251</v>
      </c>
      <c r="J47" s="122">
        <v>50</v>
      </c>
      <c r="K47" s="120" t="s">
        <v>252</v>
      </c>
      <c r="L47" s="122">
        <v>145257</v>
      </c>
      <c r="M47" s="116" t="str">
        <f t="shared" si="0"/>
        <v>SV</v>
      </c>
      <c r="N47" s="101"/>
      <c r="O47" s="102"/>
      <c r="P47" s="102"/>
      <c r="Q47" s="102"/>
      <c r="R47" s="123">
        <f t="shared" si="1"/>
        <v>0</v>
      </c>
      <c r="S47" s="101"/>
      <c r="T47" s="102"/>
      <c r="U47" s="102"/>
      <c r="V47" s="102"/>
      <c r="W47" s="123">
        <f t="shared" si="2"/>
        <v>0</v>
      </c>
      <c r="X47" s="101"/>
      <c r="Y47" s="102">
        <v>543</v>
      </c>
      <c r="Z47" s="102">
        <v>114</v>
      </c>
      <c r="AA47" s="102">
        <v>96</v>
      </c>
      <c r="AB47" s="123">
        <f t="shared" si="3"/>
        <v>264.3</v>
      </c>
      <c r="AC47" s="86"/>
    </row>
    <row r="48" spans="1:29" ht="15">
      <c r="A48" s="6">
        <v>3003</v>
      </c>
      <c r="B48" s="42"/>
      <c r="C48" s="101"/>
      <c r="D48" s="112" t="str">
        <f t="shared" si="5"/>
        <v>Luggen Johann, Brig-Glis</v>
      </c>
      <c r="E48" s="120" t="s">
        <v>342</v>
      </c>
      <c r="F48" s="120" t="s">
        <v>343</v>
      </c>
      <c r="G48" s="120" t="s">
        <v>344</v>
      </c>
      <c r="H48" s="121">
        <v>3902</v>
      </c>
      <c r="I48" s="120" t="s">
        <v>345</v>
      </c>
      <c r="J48" s="122">
        <v>42</v>
      </c>
      <c r="K48" s="121" t="s">
        <v>22</v>
      </c>
      <c r="L48" s="122">
        <v>145269</v>
      </c>
      <c r="M48" s="116" t="str">
        <f t="shared" si="0"/>
        <v>SV</v>
      </c>
      <c r="N48" s="101"/>
      <c r="O48" s="102"/>
      <c r="P48" s="102"/>
      <c r="Q48" s="102"/>
      <c r="R48" s="123">
        <f t="shared" si="1"/>
        <v>0</v>
      </c>
      <c r="S48" s="101"/>
      <c r="T48" s="102"/>
      <c r="U48" s="102">
        <v>108</v>
      </c>
      <c r="V48" s="102">
        <v>93</v>
      </c>
      <c r="W48" s="123">
        <f t="shared" si="2"/>
        <v>201</v>
      </c>
      <c r="X48" s="101"/>
      <c r="Y48" s="102"/>
      <c r="Z48" s="102"/>
      <c r="AA48" s="102"/>
      <c r="AB48" s="123">
        <f t="shared" si="3"/>
        <v>0</v>
      </c>
      <c r="AC48" s="86"/>
    </row>
    <row r="49" spans="1:29" ht="15">
      <c r="A49" s="14"/>
      <c r="B49" s="43"/>
      <c r="C49" s="105"/>
      <c r="D49" s="106"/>
      <c r="E49" s="124"/>
      <c r="F49" s="124"/>
      <c r="G49" s="124"/>
      <c r="H49" s="125"/>
      <c r="I49" s="124"/>
      <c r="J49" s="126"/>
      <c r="K49" s="124"/>
      <c r="L49" s="126"/>
      <c r="M49" s="127">
        <f t="shared" si="0"/>
      </c>
      <c r="N49" s="105"/>
      <c r="O49" s="106"/>
      <c r="P49" s="106"/>
      <c r="Q49" s="106"/>
      <c r="R49" s="128"/>
      <c r="S49" s="105"/>
      <c r="T49" s="106"/>
      <c r="U49" s="106"/>
      <c r="V49" s="106"/>
      <c r="W49" s="128"/>
      <c r="X49" s="105"/>
      <c r="Y49" s="106"/>
      <c r="Z49" s="106"/>
      <c r="AA49" s="106"/>
      <c r="AB49" s="128"/>
      <c r="AC49" s="87"/>
    </row>
    <row r="51" ht="15.75">
      <c r="C51" s="179" t="s">
        <v>535</v>
      </c>
    </row>
  </sheetData>
  <mergeCells count="17">
    <mergeCell ref="C3:C4"/>
    <mergeCell ref="D3:D4"/>
    <mergeCell ref="M3:M4"/>
    <mergeCell ref="A3:A4"/>
    <mergeCell ref="B3:B4"/>
    <mergeCell ref="E3:E4"/>
    <mergeCell ref="F3:F4"/>
    <mergeCell ref="I3:I4"/>
    <mergeCell ref="J3:J4"/>
    <mergeCell ref="K3:K4"/>
    <mergeCell ref="T3:W3"/>
    <mergeCell ref="Y3:AB3"/>
    <mergeCell ref="AC3:AC4"/>
    <mergeCell ref="G3:G4"/>
    <mergeCell ref="H3:H4"/>
    <mergeCell ref="O3:R3"/>
    <mergeCell ref="L3:L4"/>
  </mergeCells>
  <printOptions horizontalCentered="1"/>
  <pageMargins left="0.35433070866141736" right="0.31" top="0.54" bottom="0.61" header="0.5118110236220472" footer="0.33"/>
  <pageSetup horizontalDpi="600" verticalDpi="600" orientation="landscape" paperSize="9" r:id="rId1"/>
  <headerFooter alignWithMargins="0">
    <oddFooter>&amp;L&amp;9 1. Oberwalliser Herbstschiessen 2008   - Rangliste&amp;C&amp;9Naters, &amp;D&amp;R&amp;9&amp;P(&amp;N)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L126"/>
  <sheetViews>
    <sheetView showGridLines="0" workbookViewId="0" topLeftCell="C1">
      <pane ySplit="3" topLeftCell="BM103" activePane="bottomLeft" state="frozen"/>
      <selection pane="topLeft" activeCell="D1" sqref="D1"/>
      <selection pane="bottomLeft" activeCell="C126" sqref="C126"/>
    </sheetView>
  </sheetViews>
  <sheetFormatPr defaultColWidth="11.421875" defaultRowHeight="12.75"/>
  <cols>
    <col min="1" max="1" width="8.7109375" style="1" hidden="1" customWidth="1"/>
    <col min="2" max="2" width="8.28125" style="1" hidden="1" customWidth="1"/>
    <col min="3" max="3" width="28.7109375" style="55" customWidth="1"/>
    <col min="4" max="4" width="4.140625" style="3" customWidth="1"/>
    <col min="5" max="5" width="28.00390625" style="0" customWidth="1"/>
    <col min="6" max="6" width="7.00390625" style="1" customWidth="1"/>
    <col min="7" max="9" width="11.28125" style="1" customWidth="1"/>
    <col min="10" max="10" width="9.57421875" style="4" customWidth="1"/>
  </cols>
  <sheetData>
    <row r="1" spans="1:10" s="57" customFormat="1" ht="19.5" customHeight="1">
      <c r="A1" s="56"/>
      <c r="B1" s="56"/>
      <c r="C1" s="76" t="s">
        <v>10</v>
      </c>
      <c r="D1" s="48"/>
      <c r="F1" s="56"/>
      <c r="G1" s="56"/>
      <c r="H1" s="56"/>
      <c r="I1" s="56"/>
      <c r="J1" s="50"/>
    </row>
    <row r="2" spans="1:10" s="57" customFormat="1" ht="19.5" customHeight="1">
      <c r="A2" s="213" t="s">
        <v>18</v>
      </c>
      <c r="B2" s="214" t="s">
        <v>17</v>
      </c>
      <c r="C2" s="75"/>
      <c r="D2" s="59"/>
      <c r="E2" s="59"/>
      <c r="F2" s="59"/>
      <c r="G2" s="58"/>
      <c r="H2" s="58"/>
      <c r="I2" s="58"/>
      <c r="J2" s="60"/>
    </row>
    <row r="3" spans="1:10" s="135" customFormat="1" ht="25.5">
      <c r="A3" s="213"/>
      <c r="B3" s="214"/>
      <c r="C3" s="130" t="s">
        <v>365</v>
      </c>
      <c r="D3" s="131" t="s">
        <v>6</v>
      </c>
      <c r="E3" s="131" t="s">
        <v>7</v>
      </c>
      <c r="F3" s="131" t="s">
        <v>19</v>
      </c>
      <c r="G3" s="132" t="s">
        <v>509</v>
      </c>
      <c r="H3" s="132" t="s">
        <v>510</v>
      </c>
      <c r="I3" s="133" t="s">
        <v>511</v>
      </c>
      <c r="J3" s="134" t="s">
        <v>16</v>
      </c>
    </row>
    <row r="4" spans="3:10" ht="15">
      <c r="C4" s="61" t="s">
        <v>473</v>
      </c>
      <c r="D4" s="12">
        <v>81</v>
      </c>
      <c r="E4" s="8" t="s">
        <v>266</v>
      </c>
      <c r="F4" s="7">
        <v>115617</v>
      </c>
      <c r="G4" s="7">
        <v>100</v>
      </c>
      <c r="H4" s="7">
        <v>99</v>
      </c>
      <c r="I4" s="42">
        <v>97</v>
      </c>
      <c r="J4" s="63">
        <v>296</v>
      </c>
    </row>
    <row r="5" spans="3:10" ht="15">
      <c r="C5" s="61" t="s">
        <v>507</v>
      </c>
      <c r="D5" s="12">
        <v>66</v>
      </c>
      <c r="E5" s="8" t="s">
        <v>361</v>
      </c>
      <c r="F5" s="7">
        <v>122511</v>
      </c>
      <c r="G5" s="7">
        <v>97</v>
      </c>
      <c r="H5" s="7">
        <v>100</v>
      </c>
      <c r="I5" s="42">
        <v>98</v>
      </c>
      <c r="J5" s="63">
        <v>295</v>
      </c>
    </row>
    <row r="6" spans="3:10" ht="15">
      <c r="C6" s="61" t="s">
        <v>429</v>
      </c>
      <c r="D6" s="12">
        <v>63</v>
      </c>
      <c r="E6" s="8" t="s">
        <v>341</v>
      </c>
      <c r="F6" s="7">
        <v>115652</v>
      </c>
      <c r="G6" s="7">
        <v>99</v>
      </c>
      <c r="H6" s="7">
        <v>97</v>
      </c>
      <c r="I6" s="42">
        <v>99</v>
      </c>
      <c r="J6" s="63">
        <v>295</v>
      </c>
    </row>
    <row r="7" spans="3:10" ht="15">
      <c r="C7" s="61" t="s">
        <v>445</v>
      </c>
      <c r="D7" s="12">
        <v>86</v>
      </c>
      <c r="E7" s="8" t="s">
        <v>374</v>
      </c>
      <c r="F7" s="7">
        <v>145290</v>
      </c>
      <c r="G7" s="7">
        <v>98</v>
      </c>
      <c r="H7" s="7">
        <v>100</v>
      </c>
      <c r="I7" s="42">
        <v>97</v>
      </c>
      <c r="J7" s="63">
        <v>295</v>
      </c>
    </row>
    <row r="8" spans="3:10" ht="15">
      <c r="C8" s="61" t="s">
        <v>465</v>
      </c>
      <c r="D8" s="12">
        <v>57</v>
      </c>
      <c r="E8" s="8" t="s">
        <v>246</v>
      </c>
      <c r="F8" s="7">
        <v>145279</v>
      </c>
      <c r="G8" s="7">
        <v>100</v>
      </c>
      <c r="H8" s="7">
        <v>98</v>
      </c>
      <c r="I8" s="42">
        <v>97</v>
      </c>
      <c r="J8" s="63">
        <v>295</v>
      </c>
    </row>
    <row r="9" spans="3:10" ht="15">
      <c r="C9" s="61" t="s">
        <v>412</v>
      </c>
      <c r="D9" s="12">
        <v>65</v>
      </c>
      <c r="E9" s="8" t="s">
        <v>22</v>
      </c>
      <c r="F9" s="7">
        <v>145274</v>
      </c>
      <c r="G9" s="7">
        <v>99</v>
      </c>
      <c r="H9" s="7">
        <v>99</v>
      </c>
      <c r="I9" s="42">
        <v>97</v>
      </c>
      <c r="J9" s="63">
        <v>295</v>
      </c>
    </row>
    <row r="10" spans="3:10" ht="15">
      <c r="C10" s="61" t="s">
        <v>413</v>
      </c>
      <c r="D10" s="12">
        <v>73</v>
      </c>
      <c r="E10" s="8" t="s">
        <v>22</v>
      </c>
      <c r="F10" s="7">
        <v>137673</v>
      </c>
      <c r="G10" s="7">
        <v>98</v>
      </c>
      <c r="H10" s="7">
        <v>100</v>
      </c>
      <c r="I10" s="42">
        <v>97</v>
      </c>
      <c r="J10" s="63">
        <v>295</v>
      </c>
    </row>
    <row r="11" spans="3:10" ht="15">
      <c r="C11" s="61" t="s">
        <v>397</v>
      </c>
      <c r="D11" s="12">
        <v>47</v>
      </c>
      <c r="E11" s="8" t="s">
        <v>22</v>
      </c>
      <c r="F11" s="7">
        <v>100429</v>
      </c>
      <c r="G11" s="7">
        <v>96</v>
      </c>
      <c r="H11" s="7">
        <v>99</v>
      </c>
      <c r="I11" s="42">
        <v>99</v>
      </c>
      <c r="J11" s="63">
        <v>294</v>
      </c>
    </row>
    <row r="12" spans="3:10" ht="15">
      <c r="C12" s="61" t="s">
        <v>428</v>
      </c>
      <c r="D12" s="12">
        <v>70</v>
      </c>
      <c r="E12" s="8" t="s">
        <v>341</v>
      </c>
      <c r="F12" s="7">
        <v>115645</v>
      </c>
      <c r="G12" s="7">
        <v>97</v>
      </c>
      <c r="H12" s="7">
        <v>100</v>
      </c>
      <c r="I12" s="42">
        <v>97</v>
      </c>
      <c r="J12" s="63">
        <v>294</v>
      </c>
    </row>
    <row r="13" spans="3:12" ht="15">
      <c r="C13" s="61" t="s">
        <v>454</v>
      </c>
      <c r="D13" s="12">
        <v>53</v>
      </c>
      <c r="E13" s="8" t="s">
        <v>22</v>
      </c>
      <c r="F13" s="7">
        <v>179652</v>
      </c>
      <c r="G13" s="7">
        <v>96</v>
      </c>
      <c r="H13" s="7">
        <v>99</v>
      </c>
      <c r="I13" s="42">
        <v>99</v>
      </c>
      <c r="J13" s="63">
        <v>294</v>
      </c>
      <c r="L13" s="48"/>
    </row>
    <row r="14" spans="3:10" ht="15">
      <c r="C14" s="61" t="s">
        <v>481</v>
      </c>
      <c r="D14" s="12">
        <v>73</v>
      </c>
      <c r="E14" s="8" t="s">
        <v>283</v>
      </c>
      <c r="F14" s="7">
        <v>119620</v>
      </c>
      <c r="G14" s="7">
        <v>99</v>
      </c>
      <c r="H14" s="7">
        <v>99</v>
      </c>
      <c r="I14" s="42">
        <v>96</v>
      </c>
      <c r="J14" s="63">
        <v>294</v>
      </c>
    </row>
    <row r="15" spans="3:10" ht="15">
      <c r="C15" s="61" t="s">
        <v>478</v>
      </c>
      <c r="D15" s="12">
        <v>66</v>
      </c>
      <c r="E15" s="8" t="s">
        <v>375</v>
      </c>
      <c r="F15" s="7">
        <v>145324</v>
      </c>
      <c r="G15" s="7">
        <v>98</v>
      </c>
      <c r="H15" s="7">
        <v>98</v>
      </c>
      <c r="I15" s="42">
        <v>98</v>
      </c>
      <c r="J15" s="63">
        <v>294</v>
      </c>
    </row>
    <row r="16" spans="3:10" ht="15">
      <c r="C16" s="61" t="s">
        <v>389</v>
      </c>
      <c r="D16" s="12">
        <v>65</v>
      </c>
      <c r="E16" s="8" t="s">
        <v>22</v>
      </c>
      <c r="F16" s="7">
        <v>137525</v>
      </c>
      <c r="G16" s="7">
        <v>98</v>
      </c>
      <c r="H16" s="7">
        <v>98</v>
      </c>
      <c r="I16" s="42">
        <v>97</v>
      </c>
      <c r="J16" s="63">
        <v>293</v>
      </c>
    </row>
    <row r="17" spans="3:10" ht="15">
      <c r="C17" s="61" t="s">
        <v>506</v>
      </c>
      <c r="D17" s="12">
        <v>46</v>
      </c>
      <c r="E17" s="8" t="s">
        <v>334</v>
      </c>
      <c r="F17" s="7">
        <v>119634</v>
      </c>
      <c r="G17" s="7">
        <v>97</v>
      </c>
      <c r="H17" s="7">
        <v>100</v>
      </c>
      <c r="I17" s="42">
        <v>96</v>
      </c>
      <c r="J17" s="63">
        <v>293</v>
      </c>
    </row>
    <row r="18" spans="3:10" ht="15">
      <c r="C18" s="61" t="s">
        <v>402</v>
      </c>
      <c r="D18" s="12">
        <v>50</v>
      </c>
      <c r="E18" s="8" t="s">
        <v>22</v>
      </c>
      <c r="F18" s="7">
        <v>145317</v>
      </c>
      <c r="G18" s="7">
        <v>98</v>
      </c>
      <c r="H18" s="7">
        <v>98</v>
      </c>
      <c r="I18" s="42">
        <v>97</v>
      </c>
      <c r="J18" s="63">
        <v>293</v>
      </c>
    </row>
    <row r="19" spans="3:10" ht="15">
      <c r="C19" s="61" t="s">
        <v>403</v>
      </c>
      <c r="D19" s="12">
        <v>56</v>
      </c>
      <c r="E19" s="8" t="s">
        <v>22</v>
      </c>
      <c r="F19" s="7">
        <v>145318</v>
      </c>
      <c r="G19" s="7">
        <v>97</v>
      </c>
      <c r="H19" s="7">
        <v>100</v>
      </c>
      <c r="I19" s="42">
        <v>96</v>
      </c>
      <c r="J19" s="63">
        <v>293</v>
      </c>
    </row>
    <row r="20" spans="3:10" ht="15">
      <c r="C20" s="61" t="s">
        <v>498</v>
      </c>
      <c r="D20" s="12">
        <v>46</v>
      </c>
      <c r="E20" s="8" t="s">
        <v>384</v>
      </c>
      <c r="F20" s="7">
        <v>115754</v>
      </c>
      <c r="G20" s="7">
        <v>96</v>
      </c>
      <c r="H20" s="7">
        <v>100</v>
      </c>
      <c r="I20" s="42">
        <v>97</v>
      </c>
      <c r="J20" s="63">
        <v>293</v>
      </c>
    </row>
    <row r="21" spans="3:10" ht="15">
      <c r="C21" s="61" t="s">
        <v>502</v>
      </c>
      <c r="D21" s="12">
        <v>67</v>
      </c>
      <c r="E21" s="8" t="s">
        <v>252</v>
      </c>
      <c r="F21" s="7">
        <v>145251</v>
      </c>
      <c r="G21" s="7">
        <v>99</v>
      </c>
      <c r="H21" s="7">
        <v>95</v>
      </c>
      <c r="I21" s="42">
        <v>98</v>
      </c>
      <c r="J21" s="63">
        <v>292</v>
      </c>
    </row>
    <row r="22" spans="3:10" ht="15">
      <c r="C22" s="61" t="s">
        <v>388</v>
      </c>
      <c r="D22" s="12">
        <v>49</v>
      </c>
      <c r="E22" s="8" t="s">
        <v>22</v>
      </c>
      <c r="F22" s="7">
        <v>145320</v>
      </c>
      <c r="G22" s="7">
        <v>98</v>
      </c>
      <c r="H22" s="7">
        <v>95</v>
      </c>
      <c r="I22" s="42">
        <v>99</v>
      </c>
      <c r="J22" s="63">
        <v>292</v>
      </c>
    </row>
    <row r="23" spans="3:10" ht="15">
      <c r="C23" s="61" t="s">
        <v>438</v>
      </c>
      <c r="D23" s="12">
        <v>69</v>
      </c>
      <c r="E23" s="8" t="s">
        <v>374</v>
      </c>
      <c r="F23" s="7">
        <v>145281</v>
      </c>
      <c r="G23" s="7">
        <v>98</v>
      </c>
      <c r="H23" s="7">
        <v>97</v>
      </c>
      <c r="I23" s="42">
        <v>96</v>
      </c>
      <c r="J23" s="63">
        <v>291</v>
      </c>
    </row>
    <row r="24" spans="3:10" ht="15">
      <c r="C24" s="61" t="s">
        <v>393</v>
      </c>
      <c r="D24" s="12">
        <v>44</v>
      </c>
      <c r="E24" s="8" t="s">
        <v>22</v>
      </c>
      <c r="F24" s="7">
        <v>137546</v>
      </c>
      <c r="G24" s="7">
        <v>99</v>
      </c>
      <c r="H24" s="7">
        <v>97</v>
      </c>
      <c r="I24" s="42">
        <v>95</v>
      </c>
      <c r="J24" s="63">
        <v>291</v>
      </c>
    </row>
    <row r="25" spans="3:10" ht="15">
      <c r="C25" s="61" t="s">
        <v>504</v>
      </c>
      <c r="D25" s="12">
        <v>61</v>
      </c>
      <c r="E25" s="8" t="s">
        <v>332</v>
      </c>
      <c r="F25" s="7">
        <v>235229</v>
      </c>
      <c r="G25" s="7">
        <v>97</v>
      </c>
      <c r="H25" s="7">
        <v>96</v>
      </c>
      <c r="I25" s="42">
        <v>98</v>
      </c>
      <c r="J25" s="63">
        <v>291</v>
      </c>
    </row>
    <row r="26" spans="3:10" ht="15">
      <c r="C26" s="61" t="s">
        <v>479</v>
      </c>
      <c r="D26" s="12">
        <v>82</v>
      </c>
      <c r="E26" s="8" t="s">
        <v>283</v>
      </c>
      <c r="F26" s="7">
        <v>119616</v>
      </c>
      <c r="G26" s="7">
        <v>94</v>
      </c>
      <c r="H26" s="7">
        <v>99</v>
      </c>
      <c r="I26" s="42">
        <v>98</v>
      </c>
      <c r="J26" s="63">
        <v>291</v>
      </c>
    </row>
    <row r="27" spans="3:10" ht="15">
      <c r="C27" s="61" t="s">
        <v>441</v>
      </c>
      <c r="D27" s="12">
        <v>93</v>
      </c>
      <c r="E27" s="8" t="s">
        <v>22</v>
      </c>
      <c r="F27" s="7">
        <v>316740</v>
      </c>
      <c r="G27" s="7">
        <v>100</v>
      </c>
      <c r="H27" s="7">
        <v>96</v>
      </c>
      <c r="I27" s="42">
        <v>95</v>
      </c>
      <c r="J27" s="63">
        <v>291</v>
      </c>
    </row>
    <row r="28" spans="3:10" ht="15">
      <c r="C28" s="61" t="s">
        <v>463</v>
      </c>
      <c r="D28" s="12">
        <v>43</v>
      </c>
      <c r="E28" s="8" t="s">
        <v>239</v>
      </c>
      <c r="F28" s="7">
        <v>102634</v>
      </c>
      <c r="G28" s="7">
        <v>98</v>
      </c>
      <c r="H28" s="7">
        <v>98</v>
      </c>
      <c r="I28" s="42">
        <v>95</v>
      </c>
      <c r="J28" s="63">
        <v>291</v>
      </c>
    </row>
    <row r="29" spans="3:10" ht="15">
      <c r="C29" s="61" t="s">
        <v>434</v>
      </c>
      <c r="D29" s="12">
        <v>79</v>
      </c>
      <c r="E29" s="8" t="s">
        <v>341</v>
      </c>
      <c r="F29" s="7">
        <v>115661</v>
      </c>
      <c r="G29" s="7">
        <v>98</v>
      </c>
      <c r="H29" s="7">
        <v>99</v>
      </c>
      <c r="I29" s="42">
        <v>94</v>
      </c>
      <c r="J29" s="63">
        <v>291</v>
      </c>
    </row>
    <row r="30" spans="3:10" ht="15">
      <c r="C30" s="61" t="s">
        <v>444</v>
      </c>
      <c r="D30" s="12">
        <v>85</v>
      </c>
      <c r="E30" s="8" t="s">
        <v>22</v>
      </c>
      <c r="F30" s="7">
        <v>137519</v>
      </c>
      <c r="G30" s="7">
        <v>96</v>
      </c>
      <c r="H30" s="7">
        <v>98</v>
      </c>
      <c r="I30" s="42">
        <v>96</v>
      </c>
      <c r="J30" s="63">
        <v>290</v>
      </c>
    </row>
    <row r="31" spans="3:10" ht="15">
      <c r="C31" s="61" t="s">
        <v>484</v>
      </c>
      <c r="D31" s="12">
        <v>86</v>
      </c>
      <c r="E31" s="8" t="s">
        <v>372</v>
      </c>
      <c r="F31" s="7">
        <v>119363</v>
      </c>
      <c r="G31" s="7">
        <v>98</v>
      </c>
      <c r="H31" s="7">
        <v>96</v>
      </c>
      <c r="I31" s="42">
        <v>96</v>
      </c>
      <c r="J31" s="63">
        <v>290</v>
      </c>
    </row>
    <row r="32" spans="3:10" ht="15">
      <c r="C32" s="61" t="s">
        <v>485</v>
      </c>
      <c r="D32" s="12">
        <v>61</v>
      </c>
      <c r="E32" s="8" t="s">
        <v>372</v>
      </c>
      <c r="F32" s="7">
        <v>154638</v>
      </c>
      <c r="G32" s="7">
        <v>98</v>
      </c>
      <c r="H32" s="7">
        <v>95</v>
      </c>
      <c r="I32" s="42">
        <v>97</v>
      </c>
      <c r="J32" s="63">
        <v>290</v>
      </c>
    </row>
    <row r="33" spans="3:10" ht="15">
      <c r="C33" s="61" t="s">
        <v>396</v>
      </c>
      <c r="D33" s="12">
        <v>81</v>
      </c>
      <c r="E33" s="8" t="s">
        <v>22</v>
      </c>
      <c r="F33" s="7">
        <v>145311</v>
      </c>
      <c r="G33" s="7">
        <v>99</v>
      </c>
      <c r="H33" s="7">
        <v>98</v>
      </c>
      <c r="I33" s="42">
        <v>93</v>
      </c>
      <c r="J33" s="63">
        <v>290</v>
      </c>
    </row>
    <row r="34" spans="3:10" ht="15">
      <c r="C34" s="61" t="s">
        <v>455</v>
      </c>
      <c r="D34" s="12">
        <v>60</v>
      </c>
      <c r="E34" s="8" t="s">
        <v>213</v>
      </c>
      <c r="F34" s="7">
        <v>187534</v>
      </c>
      <c r="G34" s="7">
        <v>99</v>
      </c>
      <c r="H34" s="7">
        <v>96</v>
      </c>
      <c r="I34" s="42">
        <v>95</v>
      </c>
      <c r="J34" s="63">
        <v>290</v>
      </c>
    </row>
    <row r="35" spans="3:10" ht="15">
      <c r="C35" s="61" t="s">
        <v>422</v>
      </c>
      <c r="D35" s="12">
        <v>82</v>
      </c>
      <c r="E35" s="8" t="s">
        <v>106</v>
      </c>
      <c r="F35" s="7">
        <v>145314</v>
      </c>
      <c r="G35" s="7">
        <v>95</v>
      </c>
      <c r="H35" s="7">
        <v>99</v>
      </c>
      <c r="I35" s="42">
        <v>96</v>
      </c>
      <c r="J35" s="63">
        <v>290</v>
      </c>
    </row>
    <row r="36" spans="3:10" ht="15">
      <c r="C36" s="61" t="s">
        <v>390</v>
      </c>
      <c r="D36" s="12">
        <v>58</v>
      </c>
      <c r="E36" s="8" t="s">
        <v>22</v>
      </c>
      <c r="F36" s="7">
        <v>137423</v>
      </c>
      <c r="G36" s="7">
        <v>98</v>
      </c>
      <c r="H36" s="7">
        <v>94</v>
      </c>
      <c r="I36" s="42">
        <v>98</v>
      </c>
      <c r="J36" s="63">
        <v>290</v>
      </c>
    </row>
    <row r="37" spans="3:10" ht="15">
      <c r="C37" s="61" t="s">
        <v>430</v>
      </c>
      <c r="D37" s="12">
        <v>58</v>
      </c>
      <c r="E37" s="8" t="s">
        <v>341</v>
      </c>
      <c r="F37" s="7">
        <v>115651</v>
      </c>
      <c r="G37" s="7">
        <v>97</v>
      </c>
      <c r="H37" s="7">
        <v>99</v>
      </c>
      <c r="I37" s="42">
        <v>94</v>
      </c>
      <c r="J37" s="63">
        <v>290</v>
      </c>
    </row>
    <row r="38" spans="3:10" ht="15">
      <c r="C38" s="61" t="s">
        <v>416</v>
      </c>
      <c r="D38" s="12">
        <v>59</v>
      </c>
      <c r="E38" s="8" t="s">
        <v>91</v>
      </c>
      <c r="F38" s="7">
        <v>114622</v>
      </c>
      <c r="G38" s="7">
        <v>97</v>
      </c>
      <c r="H38" s="7">
        <v>97</v>
      </c>
      <c r="I38" s="42">
        <v>96</v>
      </c>
      <c r="J38" s="63">
        <v>290</v>
      </c>
    </row>
    <row r="39" spans="3:10" ht="15">
      <c r="C39" s="61" t="s">
        <v>488</v>
      </c>
      <c r="D39" s="12">
        <v>60</v>
      </c>
      <c r="E39" s="8" t="s">
        <v>372</v>
      </c>
      <c r="F39" s="7">
        <v>195752</v>
      </c>
      <c r="G39" s="7">
        <v>97</v>
      </c>
      <c r="H39" s="7">
        <v>97</v>
      </c>
      <c r="I39" s="42">
        <v>96</v>
      </c>
      <c r="J39" s="63">
        <v>290</v>
      </c>
    </row>
    <row r="40" spans="3:10" ht="15">
      <c r="C40" s="61" t="s">
        <v>409</v>
      </c>
      <c r="D40" s="12">
        <v>48</v>
      </c>
      <c r="E40" s="8" t="s">
        <v>22</v>
      </c>
      <c r="F40" s="7">
        <v>145272</v>
      </c>
      <c r="G40" s="7">
        <v>97</v>
      </c>
      <c r="H40" s="7">
        <v>96</v>
      </c>
      <c r="I40" s="42">
        <v>97</v>
      </c>
      <c r="J40" s="63">
        <v>290</v>
      </c>
    </row>
    <row r="41" spans="3:10" ht="15">
      <c r="C41" s="61" t="s">
        <v>503</v>
      </c>
      <c r="D41" s="12">
        <v>83</v>
      </c>
      <c r="E41" s="8" t="s">
        <v>332</v>
      </c>
      <c r="F41" s="7">
        <v>156644</v>
      </c>
      <c r="G41" s="7">
        <v>99</v>
      </c>
      <c r="H41" s="7">
        <v>100</v>
      </c>
      <c r="I41" s="42">
        <v>91</v>
      </c>
      <c r="J41" s="63">
        <v>290</v>
      </c>
    </row>
    <row r="42" spans="3:10" ht="15">
      <c r="C42" s="61" t="s">
        <v>495</v>
      </c>
      <c r="D42" s="12">
        <v>49</v>
      </c>
      <c r="E42" s="8" t="s">
        <v>192</v>
      </c>
      <c r="F42" s="7">
        <v>102437</v>
      </c>
      <c r="G42" s="7">
        <v>96</v>
      </c>
      <c r="H42" s="7">
        <v>97</v>
      </c>
      <c r="I42" s="42">
        <v>96</v>
      </c>
      <c r="J42" s="63">
        <v>289</v>
      </c>
    </row>
    <row r="43" spans="3:10" ht="15">
      <c r="C43" s="61" t="s">
        <v>448</v>
      </c>
      <c r="D43" s="12">
        <v>60</v>
      </c>
      <c r="E43" s="8" t="s">
        <v>192</v>
      </c>
      <c r="F43" s="7">
        <v>145466</v>
      </c>
      <c r="G43" s="7">
        <v>98</v>
      </c>
      <c r="H43" s="7">
        <v>94</v>
      </c>
      <c r="I43" s="42">
        <v>97</v>
      </c>
      <c r="J43" s="63">
        <v>289</v>
      </c>
    </row>
    <row r="44" spans="3:10" ht="15">
      <c r="C44" s="61" t="s">
        <v>391</v>
      </c>
      <c r="D44" s="12">
        <v>52</v>
      </c>
      <c r="E44" s="8" t="s">
        <v>22</v>
      </c>
      <c r="F44" s="7">
        <v>145264</v>
      </c>
      <c r="G44" s="7">
        <v>95</v>
      </c>
      <c r="H44" s="7">
        <v>97</v>
      </c>
      <c r="I44" s="42">
        <v>97</v>
      </c>
      <c r="J44" s="63">
        <v>289</v>
      </c>
    </row>
    <row r="45" spans="3:10" ht="15">
      <c r="C45" s="61" t="s">
        <v>470</v>
      </c>
      <c r="D45" s="12">
        <v>57</v>
      </c>
      <c r="E45" s="8" t="s">
        <v>22</v>
      </c>
      <c r="F45" s="7">
        <v>106870</v>
      </c>
      <c r="G45" s="7">
        <v>99</v>
      </c>
      <c r="H45" s="7">
        <v>96</v>
      </c>
      <c r="I45" s="42">
        <v>94</v>
      </c>
      <c r="J45" s="63">
        <v>289</v>
      </c>
    </row>
    <row r="46" spans="3:10" ht="15">
      <c r="C46" s="61" t="s">
        <v>420</v>
      </c>
      <c r="D46" s="12">
        <v>56</v>
      </c>
      <c r="E46" s="8" t="s">
        <v>106</v>
      </c>
      <c r="F46" s="7">
        <v>253582</v>
      </c>
      <c r="G46" s="7">
        <v>96</v>
      </c>
      <c r="H46" s="7">
        <v>96</v>
      </c>
      <c r="I46" s="42">
        <v>97</v>
      </c>
      <c r="J46" s="63">
        <v>289</v>
      </c>
    </row>
    <row r="47" spans="3:10" ht="15">
      <c r="C47" s="61" t="s">
        <v>469</v>
      </c>
      <c r="D47" s="12">
        <v>63</v>
      </c>
      <c r="E47" s="8" t="s">
        <v>22</v>
      </c>
      <c r="F47" s="7">
        <v>106889</v>
      </c>
      <c r="G47" s="7">
        <v>97</v>
      </c>
      <c r="H47" s="7">
        <v>96</v>
      </c>
      <c r="I47" s="42">
        <v>96</v>
      </c>
      <c r="J47" s="63">
        <v>289</v>
      </c>
    </row>
    <row r="48" spans="3:10" ht="15">
      <c r="C48" s="61" t="s">
        <v>487</v>
      </c>
      <c r="D48" s="12">
        <v>44</v>
      </c>
      <c r="E48" s="8" t="s">
        <v>372</v>
      </c>
      <c r="F48" s="7">
        <v>119382</v>
      </c>
      <c r="G48" s="7">
        <v>98</v>
      </c>
      <c r="H48" s="7">
        <v>94</v>
      </c>
      <c r="I48" s="42">
        <v>97</v>
      </c>
      <c r="J48" s="63">
        <v>289</v>
      </c>
    </row>
    <row r="49" spans="3:10" ht="15">
      <c r="C49" s="61" t="s">
        <v>433</v>
      </c>
      <c r="D49" s="12">
        <v>84</v>
      </c>
      <c r="E49" s="8" t="s">
        <v>341</v>
      </c>
      <c r="F49" s="7">
        <v>115659</v>
      </c>
      <c r="G49" s="7">
        <v>98</v>
      </c>
      <c r="H49" s="7">
        <v>96</v>
      </c>
      <c r="I49" s="42">
        <v>95</v>
      </c>
      <c r="J49" s="63">
        <v>289</v>
      </c>
    </row>
    <row r="50" spans="3:10" ht="15">
      <c r="C50" s="61" t="s">
        <v>401</v>
      </c>
      <c r="D50" s="12">
        <v>63</v>
      </c>
      <c r="E50" s="8" t="s">
        <v>22</v>
      </c>
      <c r="F50" s="7">
        <v>205408</v>
      </c>
      <c r="G50" s="7">
        <v>98</v>
      </c>
      <c r="H50" s="7">
        <v>96</v>
      </c>
      <c r="I50" s="42">
        <v>94</v>
      </c>
      <c r="J50" s="63">
        <v>288</v>
      </c>
    </row>
    <row r="51" spans="3:10" ht="15">
      <c r="C51" s="61" t="s">
        <v>496</v>
      </c>
      <c r="D51" s="12">
        <v>46</v>
      </c>
      <c r="E51" s="8" t="s">
        <v>22</v>
      </c>
      <c r="F51" s="7">
        <v>137649</v>
      </c>
      <c r="G51" s="7">
        <v>93</v>
      </c>
      <c r="H51" s="7">
        <v>98</v>
      </c>
      <c r="I51" s="42">
        <v>97</v>
      </c>
      <c r="J51" s="63">
        <v>288</v>
      </c>
    </row>
    <row r="52" spans="3:10" ht="15">
      <c r="C52" s="61" t="s">
        <v>417</v>
      </c>
      <c r="D52" s="12">
        <v>48</v>
      </c>
      <c r="E52" s="8" t="s">
        <v>91</v>
      </c>
      <c r="F52" s="7">
        <v>114619</v>
      </c>
      <c r="G52" s="7">
        <v>99</v>
      </c>
      <c r="H52" s="7">
        <v>96</v>
      </c>
      <c r="I52" s="42">
        <v>93</v>
      </c>
      <c r="J52" s="63">
        <v>288</v>
      </c>
    </row>
    <row r="53" spans="3:10" ht="15">
      <c r="C53" s="61" t="s">
        <v>418</v>
      </c>
      <c r="D53" s="12">
        <v>44</v>
      </c>
      <c r="E53" s="8" t="s">
        <v>91</v>
      </c>
      <c r="F53" s="7">
        <v>114623</v>
      </c>
      <c r="G53" s="7">
        <v>97</v>
      </c>
      <c r="H53" s="7">
        <v>96</v>
      </c>
      <c r="I53" s="42">
        <v>95</v>
      </c>
      <c r="J53" s="63">
        <v>288</v>
      </c>
    </row>
    <row r="54" spans="3:10" ht="15">
      <c r="C54" s="61" t="s">
        <v>414</v>
      </c>
      <c r="D54" s="12">
        <v>54</v>
      </c>
      <c r="E54" s="8" t="s">
        <v>91</v>
      </c>
      <c r="F54" s="7">
        <v>114624</v>
      </c>
      <c r="G54" s="7">
        <v>97</v>
      </c>
      <c r="H54" s="7">
        <v>96</v>
      </c>
      <c r="I54" s="42">
        <v>95</v>
      </c>
      <c r="J54" s="63">
        <v>288</v>
      </c>
    </row>
    <row r="55" spans="3:10" ht="15">
      <c r="C55" s="61" t="s">
        <v>474</v>
      </c>
      <c r="D55" s="12">
        <v>77</v>
      </c>
      <c r="E55" s="8" t="s">
        <v>375</v>
      </c>
      <c r="F55" s="7">
        <v>145342</v>
      </c>
      <c r="G55" s="7">
        <v>98</v>
      </c>
      <c r="H55" s="7">
        <v>93</v>
      </c>
      <c r="I55" s="42">
        <v>96</v>
      </c>
      <c r="J55" s="63">
        <v>287</v>
      </c>
    </row>
    <row r="56" spans="3:10" ht="15">
      <c r="C56" s="61" t="s">
        <v>475</v>
      </c>
      <c r="D56" s="12">
        <v>61</v>
      </c>
      <c r="E56" s="8" t="s">
        <v>375</v>
      </c>
      <c r="F56" s="7">
        <v>145345</v>
      </c>
      <c r="G56" s="7">
        <v>95</v>
      </c>
      <c r="H56" s="7">
        <v>96</v>
      </c>
      <c r="I56" s="42">
        <v>96</v>
      </c>
      <c r="J56" s="63">
        <v>287</v>
      </c>
    </row>
    <row r="57" spans="3:10" ht="15">
      <c r="C57" s="61" t="s">
        <v>421</v>
      </c>
      <c r="D57" s="12">
        <v>57</v>
      </c>
      <c r="E57" s="8" t="s">
        <v>106</v>
      </c>
      <c r="F57" s="7">
        <v>106873</v>
      </c>
      <c r="G57" s="7">
        <v>98</v>
      </c>
      <c r="H57" s="7">
        <v>94</v>
      </c>
      <c r="I57" s="42">
        <v>95</v>
      </c>
      <c r="J57" s="63">
        <v>287</v>
      </c>
    </row>
    <row r="58" spans="3:10" ht="15">
      <c r="C58" s="61" t="s">
        <v>423</v>
      </c>
      <c r="D58" s="12">
        <v>54</v>
      </c>
      <c r="E58" s="8" t="s">
        <v>106</v>
      </c>
      <c r="F58" s="7">
        <v>145438</v>
      </c>
      <c r="G58" s="7">
        <v>96</v>
      </c>
      <c r="H58" s="7">
        <v>95</v>
      </c>
      <c r="I58" s="42">
        <v>96</v>
      </c>
      <c r="J58" s="63">
        <v>287</v>
      </c>
    </row>
    <row r="59" spans="3:10" ht="15">
      <c r="C59" s="61" t="s">
        <v>419</v>
      </c>
      <c r="D59" s="12">
        <v>53</v>
      </c>
      <c r="E59" s="8" t="s">
        <v>106</v>
      </c>
      <c r="F59" s="7">
        <v>145437</v>
      </c>
      <c r="G59" s="7">
        <v>94</v>
      </c>
      <c r="H59" s="7">
        <v>95</v>
      </c>
      <c r="I59" s="42">
        <v>98</v>
      </c>
      <c r="J59" s="63">
        <v>287</v>
      </c>
    </row>
    <row r="60" spans="3:10" ht="15">
      <c r="C60" s="61" t="s">
        <v>458</v>
      </c>
      <c r="D60" s="12">
        <v>34</v>
      </c>
      <c r="E60" s="8" t="s">
        <v>213</v>
      </c>
      <c r="F60" s="7">
        <v>187675</v>
      </c>
      <c r="G60" s="7">
        <v>93</v>
      </c>
      <c r="H60" s="7">
        <v>97</v>
      </c>
      <c r="I60" s="42">
        <v>97</v>
      </c>
      <c r="J60" s="63">
        <v>287</v>
      </c>
    </row>
    <row r="61" spans="3:10" ht="15">
      <c r="C61" s="61" t="s">
        <v>407</v>
      </c>
      <c r="D61" s="12">
        <v>59</v>
      </c>
      <c r="E61" s="8" t="s">
        <v>22</v>
      </c>
      <c r="F61" s="7">
        <v>145271</v>
      </c>
      <c r="G61" s="7">
        <v>96</v>
      </c>
      <c r="H61" s="7">
        <v>95</v>
      </c>
      <c r="I61" s="42">
        <v>96</v>
      </c>
      <c r="J61" s="63">
        <v>287</v>
      </c>
    </row>
    <row r="62" spans="3:10" ht="15">
      <c r="C62" s="61" t="s">
        <v>486</v>
      </c>
      <c r="D62" s="12">
        <v>61</v>
      </c>
      <c r="E62" s="8" t="s">
        <v>372</v>
      </c>
      <c r="F62" s="7">
        <v>158210</v>
      </c>
      <c r="G62" s="7">
        <v>96</v>
      </c>
      <c r="H62" s="7">
        <v>96</v>
      </c>
      <c r="I62" s="42">
        <v>94</v>
      </c>
      <c r="J62" s="63">
        <v>286</v>
      </c>
    </row>
    <row r="63" spans="3:10" ht="15">
      <c r="C63" s="61" t="s">
        <v>505</v>
      </c>
      <c r="D63" s="12">
        <v>47</v>
      </c>
      <c r="E63" s="8" t="s">
        <v>332</v>
      </c>
      <c r="F63" s="7">
        <v>111876</v>
      </c>
      <c r="G63" s="7">
        <v>90</v>
      </c>
      <c r="H63" s="7">
        <v>97</v>
      </c>
      <c r="I63" s="42">
        <v>99</v>
      </c>
      <c r="J63" s="63">
        <v>286</v>
      </c>
    </row>
    <row r="64" spans="3:10" ht="15">
      <c r="C64" s="61" t="s">
        <v>400</v>
      </c>
      <c r="D64" s="12">
        <v>50</v>
      </c>
      <c r="E64" s="8" t="s">
        <v>22</v>
      </c>
      <c r="F64" s="7">
        <v>145433</v>
      </c>
      <c r="G64" s="7">
        <v>95</v>
      </c>
      <c r="H64" s="7">
        <v>98</v>
      </c>
      <c r="I64" s="42">
        <v>93</v>
      </c>
      <c r="J64" s="63">
        <v>286</v>
      </c>
    </row>
    <row r="65" spans="3:10" ht="15">
      <c r="C65" s="61" t="s">
        <v>482</v>
      </c>
      <c r="D65" s="12">
        <v>55</v>
      </c>
      <c r="E65" s="8" t="s">
        <v>283</v>
      </c>
      <c r="F65" s="7">
        <v>119622</v>
      </c>
      <c r="G65" s="7">
        <v>94</v>
      </c>
      <c r="H65" s="7">
        <v>96</v>
      </c>
      <c r="I65" s="42">
        <v>96</v>
      </c>
      <c r="J65" s="63">
        <v>286</v>
      </c>
    </row>
    <row r="66" spans="3:10" ht="15">
      <c r="C66" s="61" t="s">
        <v>451</v>
      </c>
      <c r="D66" s="12">
        <v>60</v>
      </c>
      <c r="E66" s="8" t="s">
        <v>22</v>
      </c>
      <c r="F66" s="7">
        <v>215533</v>
      </c>
      <c r="G66" s="7">
        <v>95</v>
      </c>
      <c r="H66" s="7">
        <v>98</v>
      </c>
      <c r="I66" s="42">
        <v>93</v>
      </c>
      <c r="J66" s="63">
        <v>286</v>
      </c>
    </row>
    <row r="67" spans="3:10" ht="15">
      <c r="C67" s="61" t="s">
        <v>499</v>
      </c>
      <c r="D67" s="12">
        <v>49</v>
      </c>
      <c r="E67" s="8" t="s">
        <v>352</v>
      </c>
      <c r="F67" s="7">
        <v>115755</v>
      </c>
      <c r="G67" s="7">
        <v>95</v>
      </c>
      <c r="H67" s="7">
        <v>97</v>
      </c>
      <c r="I67" s="42">
        <v>94</v>
      </c>
      <c r="J67" s="63">
        <v>286</v>
      </c>
    </row>
    <row r="68" spans="3:10" ht="15">
      <c r="C68" s="61" t="s">
        <v>437</v>
      </c>
      <c r="D68" s="12">
        <v>40</v>
      </c>
      <c r="E68" s="8" t="s">
        <v>374</v>
      </c>
      <c r="F68" s="7">
        <v>145282</v>
      </c>
      <c r="G68" s="7">
        <v>94</v>
      </c>
      <c r="H68" s="7">
        <v>94</v>
      </c>
      <c r="I68" s="42">
        <v>97</v>
      </c>
      <c r="J68" s="63">
        <v>285</v>
      </c>
    </row>
    <row r="69" spans="3:10" ht="15">
      <c r="C69" s="61" t="s">
        <v>464</v>
      </c>
      <c r="D69" s="12">
        <v>36</v>
      </c>
      <c r="E69" s="8" t="s">
        <v>239</v>
      </c>
      <c r="F69" s="7">
        <v>247338</v>
      </c>
      <c r="G69" s="7">
        <v>95</v>
      </c>
      <c r="H69" s="7">
        <v>95</v>
      </c>
      <c r="I69" s="42">
        <v>95</v>
      </c>
      <c r="J69" s="63">
        <v>285</v>
      </c>
    </row>
    <row r="70" spans="3:10" ht="15">
      <c r="C70" s="61" t="s">
        <v>411</v>
      </c>
      <c r="D70" s="12">
        <v>49</v>
      </c>
      <c r="E70" s="8" t="s">
        <v>22</v>
      </c>
      <c r="F70" s="7">
        <v>145449</v>
      </c>
      <c r="G70" s="7">
        <v>96</v>
      </c>
      <c r="H70" s="7">
        <v>96</v>
      </c>
      <c r="I70" s="42">
        <v>93</v>
      </c>
      <c r="J70" s="63">
        <v>285</v>
      </c>
    </row>
    <row r="71" spans="3:10" ht="15">
      <c r="C71" s="61" t="s">
        <v>492</v>
      </c>
      <c r="D71" s="12">
        <v>91</v>
      </c>
      <c r="E71" s="8" t="s">
        <v>192</v>
      </c>
      <c r="F71" s="7">
        <v>292618</v>
      </c>
      <c r="G71" s="7">
        <v>90</v>
      </c>
      <c r="H71" s="7">
        <v>97</v>
      </c>
      <c r="I71" s="42">
        <v>97</v>
      </c>
      <c r="J71" s="63">
        <v>284</v>
      </c>
    </row>
    <row r="72" spans="3:10" ht="15">
      <c r="C72" s="61" t="s">
        <v>491</v>
      </c>
      <c r="D72" s="12">
        <v>89</v>
      </c>
      <c r="E72" s="8" t="s">
        <v>192</v>
      </c>
      <c r="F72" s="7">
        <v>269400</v>
      </c>
      <c r="G72" s="7">
        <v>94</v>
      </c>
      <c r="H72" s="7">
        <v>95</v>
      </c>
      <c r="I72" s="42">
        <v>95</v>
      </c>
      <c r="J72" s="63">
        <v>284</v>
      </c>
    </row>
    <row r="73" spans="3:10" ht="15">
      <c r="C73" s="61" t="s">
        <v>480</v>
      </c>
      <c r="D73" s="12">
        <v>48</v>
      </c>
      <c r="E73" s="8" t="s">
        <v>283</v>
      </c>
      <c r="F73" s="7">
        <v>119617</v>
      </c>
      <c r="G73" s="7">
        <v>93</v>
      </c>
      <c r="H73" s="7">
        <v>96</v>
      </c>
      <c r="I73" s="42">
        <v>95</v>
      </c>
      <c r="J73" s="63">
        <v>284</v>
      </c>
    </row>
    <row r="74" spans="3:10" ht="15">
      <c r="C74" s="61" t="s">
        <v>508</v>
      </c>
      <c r="D74" s="12">
        <v>30</v>
      </c>
      <c r="E74" s="8" t="s">
        <v>385</v>
      </c>
      <c r="F74" s="7">
        <v>114159</v>
      </c>
      <c r="G74" s="7">
        <v>94</v>
      </c>
      <c r="H74" s="7">
        <v>97</v>
      </c>
      <c r="I74" s="42">
        <v>93</v>
      </c>
      <c r="J74" s="63">
        <v>284</v>
      </c>
    </row>
    <row r="75" spans="3:10" ht="15">
      <c r="C75" s="61" t="s">
        <v>459</v>
      </c>
      <c r="D75" s="12">
        <v>41</v>
      </c>
      <c r="E75" s="8" t="s">
        <v>213</v>
      </c>
      <c r="F75" s="7">
        <v>187676</v>
      </c>
      <c r="G75" s="7">
        <v>96</v>
      </c>
      <c r="H75" s="7">
        <v>94</v>
      </c>
      <c r="I75" s="42">
        <v>94</v>
      </c>
      <c r="J75" s="63">
        <v>284</v>
      </c>
    </row>
    <row r="76" spans="3:10" ht="15">
      <c r="C76" s="61" t="s">
        <v>447</v>
      </c>
      <c r="D76" s="12">
        <v>53</v>
      </c>
      <c r="E76" s="8" t="s">
        <v>192</v>
      </c>
      <c r="F76" s="7">
        <v>145469</v>
      </c>
      <c r="G76" s="7">
        <v>97</v>
      </c>
      <c r="H76" s="7">
        <v>95</v>
      </c>
      <c r="I76" s="42">
        <v>91</v>
      </c>
      <c r="J76" s="63">
        <v>283</v>
      </c>
    </row>
    <row r="77" spans="3:10" ht="15">
      <c r="C77" s="61" t="s">
        <v>449</v>
      </c>
      <c r="D77" s="12">
        <v>45</v>
      </c>
      <c r="E77" s="8" t="s">
        <v>22</v>
      </c>
      <c r="F77" s="7">
        <v>137489</v>
      </c>
      <c r="G77" s="7">
        <v>98</v>
      </c>
      <c r="H77" s="7">
        <v>97</v>
      </c>
      <c r="I77" s="42">
        <v>88</v>
      </c>
      <c r="J77" s="63">
        <v>283</v>
      </c>
    </row>
    <row r="78" spans="3:10" ht="15">
      <c r="C78" s="61" t="s">
        <v>457</v>
      </c>
      <c r="D78" s="12">
        <v>46</v>
      </c>
      <c r="E78" s="8" t="s">
        <v>213</v>
      </c>
      <c r="F78" s="7">
        <v>186902</v>
      </c>
      <c r="G78" s="7">
        <v>92</v>
      </c>
      <c r="H78" s="7">
        <v>97</v>
      </c>
      <c r="I78" s="42">
        <v>94</v>
      </c>
      <c r="J78" s="63">
        <v>283</v>
      </c>
    </row>
    <row r="79" spans="3:10" ht="15">
      <c r="C79" s="61" t="s">
        <v>404</v>
      </c>
      <c r="D79" s="12">
        <v>59</v>
      </c>
      <c r="E79" s="8" t="s">
        <v>22</v>
      </c>
      <c r="F79" s="7">
        <v>145319</v>
      </c>
      <c r="G79" s="7">
        <v>92</v>
      </c>
      <c r="H79" s="7">
        <v>97</v>
      </c>
      <c r="I79" s="42">
        <v>94</v>
      </c>
      <c r="J79" s="63">
        <v>283</v>
      </c>
    </row>
    <row r="80" spans="3:10" ht="15">
      <c r="C80" s="61" t="s">
        <v>426</v>
      </c>
      <c r="D80" s="12">
        <v>63</v>
      </c>
      <c r="E80" s="8" t="s">
        <v>106</v>
      </c>
      <c r="F80" s="7">
        <v>145448</v>
      </c>
      <c r="G80" s="7">
        <v>93</v>
      </c>
      <c r="H80" s="7">
        <v>92</v>
      </c>
      <c r="I80" s="42">
        <v>98</v>
      </c>
      <c r="J80" s="63">
        <v>283</v>
      </c>
    </row>
    <row r="81" spans="3:10" ht="15">
      <c r="C81" s="61" t="s">
        <v>442</v>
      </c>
      <c r="D81" s="12">
        <v>35</v>
      </c>
      <c r="E81" s="8" t="s">
        <v>22</v>
      </c>
      <c r="F81" s="7">
        <v>213148</v>
      </c>
      <c r="G81" s="7">
        <v>94</v>
      </c>
      <c r="H81" s="7">
        <v>98</v>
      </c>
      <c r="I81" s="42">
        <v>90</v>
      </c>
      <c r="J81" s="63">
        <v>282</v>
      </c>
    </row>
    <row r="82" spans="3:10" ht="15">
      <c r="C82" s="61" t="s">
        <v>410</v>
      </c>
      <c r="D82" s="12">
        <v>32</v>
      </c>
      <c r="E82" s="8" t="s">
        <v>22</v>
      </c>
      <c r="F82" s="7">
        <v>137573</v>
      </c>
      <c r="G82" s="7">
        <v>92</v>
      </c>
      <c r="H82" s="7">
        <v>96</v>
      </c>
      <c r="I82" s="42">
        <v>94</v>
      </c>
      <c r="J82" s="63">
        <v>282</v>
      </c>
    </row>
    <row r="83" spans="3:10" ht="15">
      <c r="C83" s="61" t="s">
        <v>446</v>
      </c>
      <c r="D83" s="12">
        <v>91</v>
      </c>
      <c r="E83" s="8" t="s">
        <v>192</v>
      </c>
      <c r="F83" s="7">
        <v>292616</v>
      </c>
      <c r="G83" s="7">
        <v>95</v>
      </c>
      <c r="H83" s="7">
        <v>94</v>
      </c>
      <c r="I83" s="42">
        <v>93</v>
      </c>
      <c r="J83" s="63">
        <v>282</v>
      </c>
    </row>
    <row r="84" spans="3:10" ht="15">
      <c r="C84" s="61" t="s">
        <v>456</v>
      </c>
      <c r="D84" s="12">
        <v>46</v>
      </c>
      <c r="E84" s="8" t="s">
        <v>213</v>
      </c>
      <c r="F84" s="7">
        <v>193848</v>
      </c>
      <c r="G84" s="7">
        <v>96</v>
      </c>
      <c r="H84" s="7">
        <v>91</v>
      </c>
      <c r="I84" s="42">
        <v>95</v>
      </c>
      <c r="J84" s="63">
        <v>282</v>
      </c>
    </row>
    <row r="85" spans="3:10" ht="15">
      <c r="C85" s="61" t="s">
        <v>436</v>
      </c>
      <c r="D85" s="12">
        <v>49</v>
      </c>
      <c r="E85" s="8" t="s">
        <v>374</v>
      </c>
      <c r="F85" s="7">
        <v>145384</v>
      </c>
      <c r="G85" s="7">
        <v>96</v>
      </c>
      <c r="H85" s="7">
        <v>92</v>
      </c>
      <c r="I85" s="42">
        <v>94</v>
      </c>
      <c r="J85" s="63">
        <v>282</v>
      </c>
    </row>
    <row r="86" spans="3:10" ht="15">
      <c r="C86" s="61" t="s">
        <v>471</v>
      </c>
      <c r="D86" s="12">
        <v>48</v>
      </c>
      <c r="E86" s="8" t="s">
        <v>260</v>
      </c>
      <c r="F86" s="7">
        <v>115504</v>
      </c>
      <c r="G86" s="7">
        <v>94</v>
      </c>
      <c r="H86" s="7">
        <v>97</v>
      </c>
      <c r="I86" s="42">
        <v>91</v>
      </c>
      <c r="J86" s="63">
        <v>282</v>
      </c>
    </row>
    <row r="87" spans="3:10" ht="15">
      <c r="C87" s="61" t="s">
        <v>452</v>
      </c>
      <c r="D87" s="12">
        <v>70</v>
      </c>
      <c r="E87" s="8" t="s">
        <v>22</v>
      </c>
      <c r="F87" s="7">
        <v>215540</v>
      </c>
      <c r="G87" s="7">
        <v>95</v>
      </c>
      <c r="H87" s="7">
        <v>91</v>
      </c>
      <c r="I87" s="42">
        <v>96</v>
      </c>
      <c r="J87" s="63">
        <v>282</v>
      </c>
    </row>
    <row r="88" spans="3:10" ht="15">
      <c r="C88" s="61" t="s">
        <v>435</v>
      </c>
      <c r="D88" s="12">
        <v>91</v>
      </c>
      <c r="E88" s="8" t="s">
        <v>374</v>
      </c>
      <c r="F88" s="7">
        <v>299961</v>
      </c>
      <c r="G88" s="7">
        <v>94</v>
      </c>
      <c r="H88" s="7">
        <v>93</v>
      </c>
      <c r="I88" s="42">
        <v>94</v>
      </c>
      <c r="J88" s="63">
        <v>281</v>
      </c>
    </row>
    <row r="89" spans="3:10" ht="15">
      <c r="C89" s="61" t="s">
        <v>415</v>
      </c>
      <c r="D89" s="12">
        <v>47</v>
      </c>
      <c r="E89" s="8" t="s">
        <v>91</v>
      </c>
      <c r="F89" s="7">
        <v>114625</v>
      </c>
      <c r="G89" s="7">
        <v>97</v>
      </c>
      <c r="H89" s="7">
        <v>93</v>
      </c>
      <c r="I89" s="42">
        <v>91</v>
      </c>
      <c r="J89" s="63">
        <v>281</v>
      </c>
    </row>
    <row r="90" spans="3:10" ht="15">
      <c r="C90" s="61" t="s">
        <v>392</v>
      </c>
      <c r="D90" s="12">
        <v>48</v>
      </c>
      <c r="E90" s="8" t="s">
        <v>22</v>
      </c>
      <c r="F90" s="7">
        <v>145308</v>
      </c>
      <c r="G90" s="7">
        <v>94</v>
      </c>
      <c r="H90" s="7">
        <v>95</v>
      </c>
      <c r="I90" s="42">
        <v>91</v>
      </c>
      <c r="J90" s="63">
        <v>280</v>
      </c>
    </row>
    <row r="91" spans="3:10" ht="15">
      <c r="C91" s="61" t="s">
        <v>406</v>
      </c>
      <c r="D91" s="12">
        <v>38</v>
      </c>
      <c r="E91" s="8" t="s">
        <v>22</v>
      </c>
      <c r="F91" s="7">
        <v>137583</v>
      </c>
      <c r="G91" s="7">
        <v>97</v>
      </c>
      <c r="H91" s="7">
        <v>91</v>
      </c>
      <c r="I91" s="42">
        <v>92</v>
      </c>
      <c r="J91" s="63">
        <v>280</v>
      </c>
    </row>
    <row r="92" spans="3:10" ht="15">
      <c r="C92" s="61" t="s">
        <v>500</v>
      </c>
      <c r="D92" s="12">
        <v>50</v>
      </c>
      <c r="E92" s="8" t="s">
        <v>339</v>
      </c>
      <c r="F92" s="7">
        <v>119456</v>
      </c>
      <c r="G92" s="7">
        <v>93</v>
      </c>
      <c r="H92" s="7">
        <v>93</v>
      </c>
      <c r="I92" s="42">
        <v>94</v>
      </c>
      <c r="J92" s="63">
        <v>280</v>
      </c>
    </row>
    <row r="93" spans="3:10" ht="15">
      <c r="C93" s="61" t="s">
        <v>439</v>
      </c>
      <c r="D93" s="12">
        <v>43</v>
      </c>
      <c r="E93" s="8" t="s">
        <v>374</v>
      </c>
      <c r="F93" s="7">
        <v>202921</v>
      </c>
      <c r="G93" s="7">
        <v>96</v>
      </c>
      <c r="H93" s="7">
        <v>92</v>
      </c>
      <c r="I93" s="42">
        <v>91</v>
      </c>
      <c r="J93" s="63">
        <v>279</v>
      </c>
    </row>
    <row r="94" spans="3:10" ht="15">
      <c r="C94" s="61" t="s">
        <v>453</v>
      </c>
      <c r="D94" s="12">
        <v>29</v>
      </c>
      <c r="E94" s="8" t="s">
        <v>22</v>
      </c>
      <c r="F94" s="7">
        <v>137523</v>
      </c>
      <c r="G94" s="7">
        <v>96</v>
      </c>
      <c r="H94" s="7">
        <v>90</v>
      </c>
      <c r="I94" s="42">
        <v>93</v>
      </c>
      <c r="J94" s="63">
        <v>279</v>
      </c>
    </row>
    <row r="95" spans="3:10" ht="15">
      <c r="C95" s="61" t="s">
        <v>405</v>
      </c>
      <c r="D95" s="12">
        <v>42</v>
      </c>
      <c r="E95" s="8" t="s">
        <v>22</v>
      </c>
      <c r="F95" s="7">
        <v>137637</v>
      </c>
      <c r="G95" s="7">
        <v>93</v>
      </c>
      <c r="H95" s="7">
        <v>94</v>
      </c>
      <c r="I95" s="42">
        <v>92</v>
      </c>
      <c r="J95" s="63">
        <v>279</v>
      </c>
    </row>
    <row r="96" spans="3:10" ht="15">
      <c r="C96" s="61" t="s">
        <v>427</v>
      </c>
      <c r="D96" s="12">
        <v>94</v>
      </c>
      <c r="E96" s="8" t="s">
        <v>106</v>
      </c>
      <c r="F96" s="7">
        <v>319942</v>
      </c>
      <c r="G96" s="7">
        <v>95</v>
      </c>
      <c r="H96" s="7">
        <v>88</v>
      </c>
      <c r="I96" s="42">
        <v>96</v>
      </c>
      <c r="J96" s="63">
        <v>279</v>
      </c>
    </row>
    <row r="97" spans="3:10" ht="15">
      <c r="C97" s="61" t="s">
        <v>443</v>
      </c>
      <c r="D97" s="12">
        <v>46</v>
      </c>
      <c r="E97" s="8" t="s">
        <v>22</v>
      </c>
      <c r="F97" s="7">
        <v>205393</v>
      </c>
      <c r="G97" s="7">
        <v>96</v>
      </c>
      <c r="H97" s="7">
        <v>92</v>
      </c>
      <c r="I97" s="42">
        <v>90</v>
      </c>
      <c r="J97" s="63">
        <v>278</v>
      </c>
    </row>
    <row r="98" spans="3:10" ht="15">
      <c r="C98" s="61" t="s">
        <v>395</v>
      </c>
      <c r="D98" s="12">
        <v>75</v>
      </c>
      <c r="E98" s="8" t="s">
        <v>22</v>
      </c>
      <c r="F98" s="7">
        <v>213024</v>
      </c>
      <c r="G98" s="7">
        <v>90</v>
      </c>
      <c r="H98" s="7">
        <v>93</v>
      </c>
      <c r="I98" s="42">
        <v>95</v>
      </c>
      <c r="J98" s="63">
        <v>278</v>
      </c>
    </row>
    <row r="99" spans="3:10" ht="15">
      <c r="C99" s="61" t="s">
        <v>489</v>
      </c>
      <c r="D99" s="12">
        <v>77</v>
      </c>
      <c r="E99" s="8" t="s">
        <v>213</v>
      </c>
      <c r="F99" s="7">
        <v>187665</v>
      </c>
      <c r="G99" s="7">
        <v>94</v>
      </c>
      <c r="H99" s="7">
        <v>95</v>
      </c>
      <c r="I99" s="42">
        <v>89</v>
      </c>
      <c r="J99" s="63">
        <v>278</v>
      </c>
    </row>
    <row r="100" spans="3:10" ht="15">
      <c r="C100" s="61" t="s">
        <v>440</v>
      </c>
      <c r="D100" s="12">
        <v>52</v>
      </c>
      <c r="E100" s="8" t="s">
        <v>374</v>
      </c>
      <c r="F100" s="7">
        <v>275488</v>
      </c>
      <c r="G100" s="7">
        <v>91</v>
      </c>
      <c r="H100" s="7">
        <v>93</v>
      </c>
      <c r="I100" s="42">
        <v>94</v>
      </c>
      <c r="J100" s="63">
        <v>278</v>
      </c>
    </row>
    <row r="101" spans="3:10" ht="15">
      <c r="C101" s="61" t="s">
        <v>399</v>
      </c>
      <c r="D101" s="12">
        <v>46</v>
      </c>
      <c r="E101" s="8" t="s">
        <v>22</v>
      </c>
      <c r="F101" s="7">
        <v>137629</v>
      </c>
      <c r="G101" s="7">
        <v>95</v>
      </c>
      <c r="H101" s="7">
        <v>95</v>
      </c>
      <c r="I101" s="42">
        <v>88</v>
      </c>
      <c r="J101" s="63">
        <v>278</v>
      </c>
    </row>
    <row r="102" spans="3:10" ht="15">
      <c r="C102" s="61" t="s">
        <v>398</v>
      </c>
      <c r="D102" s="12">
        <v>47</v>
      </c>
      <c r="E102" s="8" t="s">
        <v>22</v>
      </c>
      <c r="F102" s="7">
        <v>137592</v>
      </c>
      <c r="G102" s="7">
        <v>96</v>
      </c>
      <c r="H102" s="7">
        <v>91</v>
      </c>
      <c r="I102" s="42">
        <v>89</v>
      </c>
      <c r="J102" s="63">
        <v>276</v>
      </c>
    </row>
    <row r="103" spans="3:10" ht="15">
      <c r="C103" s="61" t="s">
        <v>425</v>
      </c>
      <c r="D103" s="12">
        <v>61</v>
      </c>
      <c r="E103" s="8" t="s">
        <v>106</v>
      </c>
      <c r="F103" s="7">
        <v>289140</v>
      </c>
      <c r="G103" s="7">
        <v>92</v>
      </c>
      <c r="H103" s="7">
        <v>93</v>
      </c>
      <c r="I103" s="42">
        <v>91</v>
      </c>
      <c r="J103" s="63">
        <v>276</v>
      </c>
    </row>
    <row r="104" spans="3:10" ht="15">
      <c r="C104" s="61" t="s">
        <v>477</v>
      </c>
      <c r="D104" s="12">
        <v>37</v>
      </c>
      <c r="E104" s="8" t="s">
        <v>375</v>
      </c>
      <c r="F104" s="7">
        <v>145348</v>
      </c>
      <c r="G104" s="7">
        <v>92</v>
      </c>
      <c r="H104" s="7">
        <v>89</v>
      </c>
      <c r="I104" s="42">
        <v>94</v>
      </c>
      <c r="J104" s="63">
        <v>275</v>
      </c>
    </row>
    <row r="105" spans="3:10" ht="15">
      <c r="C105" s="61" t="s">
        <v>476</v>
      </c>
      <c r="D105" s="12">
        <v>61</v>
      </c>
      <c r="E105" s="8" t="s">
        <v>375</v>
      </c>
      <c r="F105" s="7">
        <v>303650</v>
      </c>
      <c r="G105" s="7">
        <v>93</v>
      </c>
      <c r="H105" s="7">
        <v>93</v>
      </c>
      <c r="I105" s="42">
        <v>89</v>
      </c>
      <c r="J105" s="63">
        <v>275</v>
      </c>
    </row>
    <row r="106" spans="3:10" ht="15">
      <c r="C106" s="61" t="s">
        <v>483</v>
      </c>
      <c r="D106" s="12">
        <v>59</v>
      </c>
      <c r="E106" s="8" t="s">
        <v>283</v>
      </c>
      <c r="F106" s="7">
        <v>231419</v>
      </c>
      <c r="G106" s="7">
        <v>92</v>
      </c>
      <c r="H106" s="7">
        <v>88</v>
      </c>
      <c r="I106" s="42">
        <v>93</v>
      </c>
      <c r="J106" s="63">
        <v>273</v>
      </c>
    </row>
    <row r="107" spans="3:10" ht="15">
      <c r="C107" s="61" t="s">
        <v>424</v>
      </c>
      <c r="D107" s="12">
        <v>60</v>
      </c>
      <c r="E107" s="8" t="s">
        <v>106</v>
      </c>
      <c r="F107" s="7">
        <v>213181</v>
      </c>
      <c r="G107" s="7">
        <v>89</v>
      </c>
      <c r="H107" s="7">
        <v>89</v>
      </c>
      <c r="I107" s="42">
        <v>93</v>
      </c>
      <c r="J107" s="63">
        <v>271</v>
      </c>
    </row>
    <row r="108" spans="3:10" ht="15">
      <c r="C108" s="61" t="s">
        <v>450</v>
      </c>
      <c r="D108" s="12">
        <v>59</v>
      </c>
      <c r="E108" s="8" t="s">
        <v>22</v>
      </c>
      <c r="F108" s="7">
        <v>212846</v>
      </c>
      <c r="G108" s="7">
        <v>93</v>
      </c>
      <c r="H108" s="7">
        <v>90</v>
      </c>
      <c r="I108" s="42">
        <v>85</v>
      </c>
      <c r="J108" s="63">
        <v>268</v>
      </c>
    </row>
    <row r="109" spans="3:10" ht="15">
      <c r="C109" s="61" t="s">
        <v>490</v>
      </c>
      <c r="D109" s="12">
        <v>88</v>
      </c>
      <c r="E109" s="8" t="s">
        <v>192</v>
      </c>
      <c r="F109" s="7">
        <v>260587</v>
      </c>
      <c r="G109" s="7">
        <v>88</v>
      </c>
      <c r="H109" s="7">
        <v>96</v>
      </c>
      <c r="I109" s="42">
        <v>83</v>
      </c>
      <c r="J109" s="63">
        <v>267</v>
      </c>
    </row>
    <row r="110" spans="3:10" ht="15">
      <c r="C110" s="61" t="s">
        <v>497</v>
      </c>
      <c r="D110" s="12">
        <v>76</v>
      </c>
      <c r="E110" s="8" t="s">
        <v>22</v>
      </c>
      <c r="F110" s="7">
        <v>247100</v>
      </c>
      <c r="G110" s="7">
        <v>89</v>
      </c>
      <c r="H110" s="7">
        <v>93</v>
      </c>
      <c r="I110" s="42">
        <v>84</v>
      </c>
      <c r="J110" s="63">
        <v>266</v>
      </c>
    </row>
    <row r="111" spans="3:10" ht="15">
      <c r="C111" s="61" t="s">
        <v>408</v>
      </c>
      <c r="D111" s="12">
        <v>30</v>
      </c>
      <c r="E111" s="8" t="s">
        <v>22</v>
      </c>
      <c r="F111" s="7">
        <v>212842</v>
      </c>
      <c r="G111" s="7">
        <v>83</v>
      </c>
      <c r="H111" s="7">
        <v>93</v>
      </c>
      <c r="I111" s="42">
        <v>71</v>
      </c>
      <c r="J111" s="63">
        <v>247</v>
      </c>
    </row>
    <row r="112" spans="3:10" ht="15">
      <c r="C112" s="61" t="s">
        <v>431</v>
      </c>
      <c r="D112" s="12">
        <v>81</v>
      </c>
      <c r="E112" s="8" t="s">
        <v>341</v>
      </c>
      <c r="F112" s="7">
        <v>230904</v>
      </c>
      <c r="G112" s="7">
        <v>96</v>
      </c>
      <c r="H112" s="7">
        <v>97</v>
      </c>
      <c r="I112" s="42"/>
      <c r="J112" s="63"/>
    </row>
    <row r="113" spans="3:10" ht="15">
      <c r="C113" s="61" t="s">
        <v>394</v>
      </c>
      <c r="D113" s="12">
        <v>63</v>
      </c>
      <c r="E113" s="8" t="s">
        <v>22</v>
      </c>
      <c r="F113" s="7">
        <v>212840</v>
      </c>
      <c r="G113" s="7"/>
      <c r="H113" s="7">
        <v>98</v>
      </c>
      <c r="I113" s="42">
        <v>94</v>
      </c>
      <c r="J113" s="63"/>
    </row>
    <row r="114" spans="3:10" ht="15">
      <c r="C114" s="61" t="s">
        <v>432</v>
      </c>
      <c r="D114" s="12">
        <v>83</v>
      </c>
      <c r="E114" s="8" t="s">
        <v>341</v>
      </c>
      <c r="F114" s="7">
        <v>115655</v>
      </c>
      <c r="G114" s="7">
        <v>93</v>
      </c>
      <c r="H114" s="7">
        <v>96</v>
      </c>
      <c r="I114" s="42"/>
      <c r="J114" s="63"/>
    </row>
    <row r="115" spans="3:10" ht="15">
      <c r="C115" s="61" t="s">
        <v>462</v>
      </c>
      <c r="D115" s="12">
        <v>65</v>
      </c>
      <c r="E115" s="8" t="s">
        <v>213</v>
      </c>
      <c r="F115" s="7">
        <v>187531</v>
      </c>
      <c r="G115" s="7">
        <v>97</v>
      </c>
      <c r="H115" s="7"/>
      <c r="I115" s="42"/>
      <c r="J115" s="63"/>
    </row>
    <row r="116" spans="3:10" ht="15">
      <c r="C116" s="61" t="s">
        <v>466</v>
      </c>
      <c r="D116" s="12">
        <v>81</v>
      </c>
      <c r="E116" s="8" t="s">
        <v>252</v>
      </c>
      <c r="F116" s="7">
        <v>145254</v>
      </c>
      <c r="G116" s="7"/>
      <c r="H116" s="7"/>
      <c r="I116" s="42">
        <v>97</v>
      </c>
      <c r="J116" s="63"/>
    </row>
    <row r="117" spans="3:10" ht="15">
      <c r="C117" s="61" t="s">
        <v>460</v>
      </c>
      <c r="D117" s="12">
        <v>64</v>
      </c>
      <c r="E117" s="8" t="s">
        <v>213</v>
      </c>
      <c r="F117" s="7">
        <v>187666</v>
      </c>
      <c r="G117" s="7">
        <v>96</v>
      </c>
      <c r="H117" s="7"/>
      <c r="I117" s="42"/>
      <c r="J117" s="63"/>
    </row>
    <row r="118" spans="3:10" ht="15">
      <c r="C118" s="61" t="s">
        <v>468</v>
      </c>
      <c r="D118" s="12">
        <v>50</v>
      </c>
      <c r="E118" s="8" t="s">
        <v>252</v>
      </c>
      <c r="F118" s="7">
        <v>145257</v>
      </c>
      <c r="G118" s="7"/>
      <c r="H118" s="7"/>
      <c r="I118" s="42">
        <v>96</v>
      </c>
      <c r="J118" s="63"/>
    </row>
    <row r="119" spans="3:10" ht="15">
      <c r="C119" s="61" t="s">
        <v>501</v>
      </c>
      <c r="D119" s="12">
        <v>42</v>
      </c>
      <c r="E119" s="8" t="s">
        <v>22</v>
      </c>
      <c r="F119" s="7">
        <v>145269</v>
      </c>
      <c r="G119" s="7"/>
      <c r="H119" s="7">
        <v>93</v>
      </c>
      <c r="I119" s="42"/>
      <c r="J119" s="63"/>
    </row>
    <row r="120" spans="3:10" ht="15">
      <c r="C120" s="61" t="s">
        <v>493</v>
      </c>
      <c r="D120" s="12">
        <v>94</v>
      </c>
      <c r="E120" s="8" t="s">
        <v>192</v>
      </c>
      <c r="F120" s="7">
        <v>313983</v>
      </c>
      <c r="G120" s="7">
        <v>92</v>
      </c>
      <c r="H120" s="7"/>
      <c r="I120" s="42"/>
      <c r="J120" s="63"/>
    </row>
    <row r="121" spans="3:10" ht="15">
      <c r="C121" s="61" t="s">
        <v>461</v>
      </c>
      <c r="D121" s="12">
        <v>63</v>
      </c>
      <c r="E121" s="8" t="s">
        <v>213</v>
      </c>
      <c r="F121" s="7">
        <v>187667</v>
      </c>
      <c r="G121" s="7">
        <v>91</v>
      </c>
      <c r="H121" s="7"/>
      <c r="I121" s="42"/>
      <c r="J121" s="63"/>
    </row>
    <row r="122" spans="3:10" ht="15">
      <c r="C122" s="61" t="s">
        <v>467</v>
      </c>
      <c r="D122" s="12">
        <v>83</v>
      </c>
      <c r="E122" s="8" t="s">
        <v>252</v>
      </c>
      <c r="F122" s="7">
        <v>145256</v>
      </c>
      <c r="G122" s="7"/>
      <c r="H122" s="7"/>
      <c r="I122" s="42">
        <v>90</v>
      </c>
      <c r="J122" s="63"/>
    </row>
    <row r="123" spans="3:10" ht="15">
      <c r="C123" s="61" t="s">
        <v>472</v>
      </c>
      <c r="D123" s="12">
        <v>66</v>
      </c>
      <c r="E123" s="8" t="s">
        <v>252</v>
      </c>
      <c r="F123" s="7">
        <v>145259</v>
      </c>
      <c r="G123" s="7">
        <v>88</v>
      </c>
      <c r="H123" s="7"/>
      <c r="I123" s="42"/>
      <c r="J123" s="63"/>
    </row>
    <row r="124" spans="3:10" ht="15">
      <c r="C124" s="62"/>
      <c r="D124" s="30"/>
      <c r="E124" s="16"/>
      <c r="F124" s="15"/>
      <c r="G124" s="15"/>
      <c r="H124" s="15"/>
      <c r="I124" s="43"/>
      <c r="J124" s="64"/>
    </row>
    <row r="126" ht="15.75">
      <c r="C126" s="179" t="s">
        <v>535</v>
      </c>
    </row>
  </sheetData>
  <mergeCells count="2">
    <mergeCell ref="A2:A3"/>
    <mergeCell ref="B2:B3"/>
  </mergeCells>
  <printOptions horizontalCentered="1"/>
  <pageMargins left="0.35433070866141736" right="0.7874015748031497" top="0.54" bottom="0.61" header="0.5118110236220472" footer="0.33"/>
  <pageSetup horizontalDpi="600" verticalDpi="600" orientation="landscape" paperSize="9" r:id="rId1"/>
  <headerFooter alignWithMargins="0">
    <oddFooter>&amp;L&amp;9 1. Oberwalliser Herbstschiessen 2008   - Rangliste&amp;C&amp;9Naters, &amp;D&amp;R&amp;9&amp;P(&amp;N)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D125"/>
  <sheetViews>
    <sheetView showGridLines="0" workbookViewId="0" topLeftCell="C1">
      <pane ySplit="2" topLeftCell="BM111" activePane="bottomLeft" state="frozen"/>
      <selection pane="topLeft" activeCell="D1" sqref="D1"/>
      <selection pane="bottomLeft" activeCell="C125" sqref="C125"/>
    </sheetView>
  </sheetViews>
  <sheetFormatPr defaultColWidth="11.421875" defaultRowHeight="12.75"/>
  <cols>
    <col min="1" max="1" width="8.7109375" style="1" hidden="1" customWidth="1"/>
    <col min="2" max="2" width="8.28125" style="1" hidden="1" customWidth="1"/>
    <col min="3" max="3" width="27.8515625" style="55" customWidth="1"/>
    <col min="4" max="5" width="0" style="0" hidden="1" customWidth="1"/>
    <col min="6" max="6" width="16.28125" style="0" hidden="1" customWidth="1"/>
    <col min="7" max="7" width="5.28125" style="0" hidden="1" customWidth="1"/>
    <col min="8" max="8" width="15.8515625" style="0" hidden="1" customWidth="1"/>
    <col min="9" max="9" width="7.7109375" style="3" customWidth="1"/>
    <col min="10" max="10" width="27.00390625" style="0" customWidth="1"/>
    <col min="11" max="11" width="7.00390625" style="1" customWidth="1"/>
    <col min="12" max="13" width="4.8515625" style="1" hidden="1" customWidth="1"/>
    <col min="14" max="14" width="7.7109375" style="1" hidden="1" customWidth="1"/>
    <col min="15" max="15" width="7.7109375" style="3" customWidth="1"/>
    <col min="16" max="16" width="11.28125" style="3" hidden="1" customWidth="1"/>
    <col min="17" max="17" width="10.7109375" style="3" hidden="1" customWidth="1"/>
    <col min="18" max="18" width="4.8515625" style="3" hidden="1" customWidth="1"/>
    <col min="19" max="19" width="7.7109375" style="3" hidden="1" customWidth="1"/>
    <col min="20" max="20" width="7.7109375" style="3" customWidth="1"/>
    <col min="21" max="21" width="11.28125" style="3" hidden="1" customWidth="1"/>
    <col min="22" max="22" width="10.7109375" style="3" hidden="1" customWidth="1"/>
    <col min="23" max="23" width="4.8515625" style="3" hidden="1" customWidth="1"/>
    <col min="24" max="24" width="7.7109375" style="3" hidden="1" customWidth="1"/>
    <col min="25" max="25" width="7.7109375" style="3" customWidth="1"/>
    <col min="26" max="26" width="11.28125" style="3" hidden="1" customWidth="1"/>
    <col min="27" max="27" width="10.7109375" style="3" hidden="1" customWidth="1"/>
    <col min="28" max="29" width="9.57421875" style="65" hidden="1" customWidth="1"/>
    <col min="30" max="30" width="9.57421875" style="65" customWidth="1"/>
  </cols>
  <sheetData>
    <row r="1" spans="1:10" s="57" customFormat="1" ht="19.5" customHeight="1">
      <c r="A1" s="56"/>
      <c r="B1" s="56"/>
      <c r="C1" s="76" t="s">
        <v>9</v>
      </c>
      <c r="D1" s="48"/>
      <c r="E1" s="49" t="s">
        <v>512</v>
      </c>
      <c r="F1" s="56"/>
      <c r="G1" s="56"/>
      <c r="H1" s="56"/>
      <c r="J1" s="50"/>
    </row>
    <row r="2" spans="1:10" s="57" customFormat="1" ht="19.5" customHeight="1">
      <c r="A2" s="1"/>
      <c r="B2" s="1"/>
      <c r="C2" s="75"/>
      <c r="D2" s="59"/>
      <c r="E2" s="59"/>
      <c r="F2" s="59"/>
      <c r="G2" s="58"/>
      <c r="H2" s="58"/>
      <c r="I2" s="58"/>
      <c r="J2" s="60"/>
    </row>
    <row r="3" spans="3:30" ht="38.25">
      <c r="C3" s="137" t="s">
        <v>365</v>
      </c>
      <c r="D3" s="131"/>
      <c r="E3" s="131"/>
      <c r="F3" s="131"/>
      <c r="G3" s="131"/>
      <c r="H3" s="131"/>
      <c r="I3" s="131" t="s">
        <v>6</v>
      </c>
      <c r="J3" s="131" t="s">
        <v>7</v>
      </c>
      <c r="K3" s="131" t="s">
        <v>19</v>
      </c>
      <c r="L3" s="138"/>
      <c r="M3" s="132" t="s">
        <v>206</v>
      </c>
      <c r="N3" s="139" t="s">
        <v>8</v>
      </c>
      <c r="O3" s="132" t="s">
        <v>509</v>
      </c>
      <c r="P3" s="132" t="s">
        <v>510</v>
      </c>
      <c r="Q3" s="132" t="s">
        <v>511</v>
      </c>
      <c r="R3" s="140" t="s">
        <v>16</v>
      </c>
      <c r="S3" s="132" t="s">
        <v>8</v>
      </c>
      <c r="T3" s="132" t="s">
        <v>510</v>
      </c>
      <c r="U3" s="132" t="s">
        <v>10</v>
      </c>
      <c r="V3" s="132" t="s">
        <v>16</v>
      </c>
      <c r="W3" s="132" t="s">
        <v>206</v>
      </c>
      <c r="X3" s="132" t="s">
        <v>8</v>
      </c>
      <c r="Y3" s="132" t="s">
        <v>511</v>
      </c>
      <c r="Z3" s="132" t="s">
        <v>10</v>
      </c>
      <c r="AA3" s="132" t="s">
        <v>16</v>
      </c>
      <c r="AB3" s="141"/>
      <c r="AC3" s="141"/>
      <c r="AD3" s="82" t="s">
        <v>16</v>
      </c>
    </row>
    <row r="4" spans="3:30" ht="15">
      <c r="C4" s="61" t="s">
        <v>445</v>
      </c>
      <c r="D4" s="8" t="s">
        <v>185</v>
      </c>
      <c r="E4" s="8" t="s">
        <v>186</v>
      </c>
      <c r="F4" s="8" t="s">
        <v>187</v>
      </c>
      <c r="G4" s="9">
        <v>3952</v>
      </c>
      <c r="H4" s="8" t="s">
        <v>188</v>
      </c>
      <c r="I4" s="13">
        <v>86</v>
      </c>
      <c r="J4" s="8" t="s">
        <v>374</v>
      </c>
      <c r="K4" s="10">
        <v>145290</v>
      </c>
      <c r="L4" s="11" t="s">
        <v>205</v>
      </c>
      <c r="M4" s="12"/>
      <c r="N4" s="21">
        <v>569</v>
      </c>
      <c r="O4" s="12">
        <v>116</v>
      </c>
      <c r="P4" s="12">
        <v>98</v>
      </c>
      <c r="Q4" s="66">
        <v>270.9</v>
      </c>
      <c r="R4" s="12"/>
      <c r="S4" s="12">
        <v>571</v>
      </c>
      <c r="T4" s="12">
        <v>116</v>
      </c>
      <c r="U4" s="12">
        <v>100</v>
      </c>
      <c r="V4" s="66">
        <v>273.1</v>
      </c>
      <c r="W4" s="12"/>
      <c r="X4" s="12">
        <v>562</v>
      </c>
      <c r="Y4" s="12">
        <v>119</v>
      </c>
      <c r="Z4" s="12">
        <v>97</v>
      </c>
      <c r="AA4" s="66">
        <v>272.2</v>
      </c>
      <c r="AB4" s="69">
        <v>816.2</v>
      </c>
      <c r="AC4" s="69">
        <v>1702</v>
      </c>
      <c r="AD4" s="73">
        <v>351</v>
      </c>
    </row>
    <row r="5" spans="3:30" ht="15">
      <c r="C5" s="61" t="s">
        <v>412</v>
      </c>
      <c r="D5" s="8" t="s">
        <v>81</v>
      </c>
      <c r="E5" s="8" t="s">
        <v>82</v>
      </c>
      <c r="F5" s="8" t="s">
        <v>83</v>
      </c>
      <c r="G5" s="27">
        <v>3902</v>
      </c>
      <c r="H5" s="27" t="s">
        <v>31</v>
      </c>
      <c r="I5" s="13">
        <v>65</v>
      </c>
      <c r="J5" s="27" t="s">
        <v>22</v>
      </c>
      <c r="K5" s="10">
        <v>145274</v>
      </c>
      <c r="L5" s="11" t="s">
        <v>205</v>
      </c>
      <c r="M5" s="12"/>
      <c r="N5" s="21">
        <v>559</v>
      </c>
      <c r="O5" s="12">
        <v>116</v>
      </c>
      <c r="P5" s="12">
        <v>99</v>
      </c>
      <c r="Q5" s="66">
        <v>270.9</v>
      </c>
      <c r="R5" s="12"/>
      <c r="S5" s="12">
        <v>558</v>
      </c>
      <c r="T5" s="12">
        <v>120</v>
      </c>
      <c r="U5" s="12">
        <v>99</v>
      </c>
      <c r="V5" s="66">
        <v>274.8</v>
      </c>
      <c r="W5" s="12"/>
      <c r="X5" s="12">
        <v>561</v>
      </c>
      <c r="Y5" s="12">
        <v>114</v>
      </c>
      <c r="Z5" s="12">
        <v>97</v>
      </c>
      <c r="AA5" s="66">
        <v>267.1</v>
      </c>
      <c r="AB5" s="69">
        <v>812.8</v>
      </c>
      <c r="AC5" s="69">
        <v>1678</v>
      </c>
      <c r="AD5" s="73">
        <v>350</v>
      </c>
    </row>
    <row r="6" spans="3:30" ht="15">
      <c r="C6" s="61" t="s">
        <v>444</v>
      </c>
      <c r="D6" s="8" t="s">
        <v>179</v>
      </c>
      <c r="E6" s="8" t="s">
        <v>85</v>
      </c>
      <c r="F6" s="8" t="s">
        <v>184</v>
      </c>
      <c r="G6" s="9">
        <v>3902</v>
      </c>
      <c r="H6" s="8" t="s">
        <v>31</v>
      </c>
      <c r="I6" s="13">
        <v>85</v>
      </c>
      <c r="J6" s="8" t="s">
        <v>22</v>
      </c>
      <c r="K6" s="10">
        <v>137519</v>
      </c>
      <c r="L6" s="11" t="s">
        <v>205</v>
      </c>
      <c r="M6" s="12"/>
      <c r="N6" s="21">
        <v>554</v>
      </c>
      <c r="O6" s="12">
        <v>115</v>
      </c>
      <c r="P6" s="12">
        <v>96</v>
      </c>
      <c r="Q6" s="66">
        <v>266.4</v>
      </c>
      <c r="R6" s="12"/>
      <c r="S6" s="12">
        <v>561</v>
      </c>
      <c r="T6" s="12">
        <v>115</v>
      </c>
      <c r="U6" s="12">
        <v>98</v>
      </c>
      <c r="V6" s="66">
        <v>269.1</v>
      </c>
      <c r="W6" s="12"/>
      <c r="X6" s="12">
        <v>552</v>
      </c>
      <c r="Y6" s="12">
        <v>119</v>
      </c>
      <c r="Z6" s="12">
        <v>96</v>
      </c>
      <c r="AA6" s="66">
        <v>270.2</v>
      </c>
      <c r="AB6" s="69">
        <v>805.7</v>
      </c>
      <c r="AC6" s="69">
        <v>1667</v>
      </c>
      <c r="AD6" s="73">
        <v>349</v>
      </c>
    </row>
    <row r="7" spans="3:30" ht="15">
      <c r="C7" s="61" t="s">
        <v>465</v>
      </c>
      <c r="D7" s="8" t="s">
        <v>244</v>
      </c>
      <c r="E7" s="8" t="s">
        <v>74</v>
      </c>
      <c r="F7" s="8" t="s">
        <v>245</v>
      </c>
      <c r="G7" s="9">
        <v>3922</v>
      </c>
      <c r="H7" s="8" t="s">
        <v>171</v>
      </c>
      <c r="I7" s="13">
        <v>57</v>
      </c>
      <c r="J7" s="8" t="s">
        <v>246</v>
      </c>
      <c r="K7" s="10">
        <v>145279</v>
      </c>
      <c r="L7" s="11" t="s">
        <v>205</v>
      </c>
      <c r="M7" s="12"/>
      <c r="N7" s="21">
        <v>548</v>
      </c>
      <c r="O7" s="12">
        <v>118</v>
      </c>
      <c r="P7" s="12">
        <v>100</v>
      </c>
      <c r="Q7" s="66">
        <v>272.8</v>
      </c>
      <c r="R7" s="12"/>
      <c r="S7" s="12">
        <v>558</v>
      </c>
      <c r="T7" s="12">
        <v>115</v>
      </c>
      <c r="U7" s="12">
        <v>98</v>
      </c>
      <c r="V7" s="66">
        <v>268.8</v>
      </c>
      <c r="W7" s="12"/>
      <c r="X7" s="12">
        <v>561</v>
      </c>
      <c r="Y7" s="12">
        <v>116</v>
      </c>
      <c r="Z7" s="12">
        <v>97</v>
      </c>
      <c r="AA7" s="66">
        <v>269.1</v>
      </c>
      <c r="AB7" s="69">
        <v>810.7</v>
      </c>
      <c r="AC7" s="69">
        <v>1667</v>
      </c>
      <c r="AD7" s="73">
        <v>349</v>
      </c>
    </row>
    <row r="8" spans="3:30" ht="15">
      <c r="C8" s="61" t="s">
        <v>502</v>
      </c>
      <c r="D8" s="8" t="s">
        <v>328</v>
      </c>
      <c r="E8" s="8" t="s">
        <v>152</v>
      </c>
      <c r="F8" s="8" t="s">
        <v>329</v>
      </c>
      <c r="G8" s="9">
        <v>3900</v>
      </c>
      <c r="H8" s="8" t="s">
        <v>28</v>
      </c>
      <c r="I8" s="13">
        <v>67</v>
      </c>
      <c r="J8" s="8" t="s">
        <v>252</v>
      </c>
      <c r="K8" s="10">
        <v>145251</v>
      </c>
      <c r="L8" s="11" t="s">
        <v>205</v>
      </c>
      <c r="M8" s="12"/>
      <c r="N8" s="21">
        <v>559</v>
      </c>
      <c r="O8" s="12">
        <v>116</v>
      </c>
      <c r="P8" s="12">
        <v>99</v>
      </c>
      <c r="Q8" s="66">
        <v>270.9</v>
      </c>
      <c r="R8" s="12"/>
      <c r="S8" s="12">
        <v>553</v>
      </c>
      <c r="T8" s="12">
        <v>116</v>
      </c>
      <c r="U8" s="12">
        <v>95</v>
      </c>
      <c r="V8" s="66">
        <v>266.3</v>
      </c>
      <c r="W8" s="12"/>
      <c r="X8" s="12">
        <v>564</v>
      </c>
      <c r="Y8" s="12">
        <v>116</v>
      </c>
      <c r="Z8" s="12">
        <v>96</v>
      </c>
      <c r="AA8" s="66">
        <v>268.4</v>
      </c>
      <c r="AB8" s="69">
        <v>805.6</v>
      </c>
      <c r="AC8" s="69">
        <v>1676</v>
      </c>
      <c r="AD8" s="73">
        <v>348</v>
      </c>
    </row>
    <row r="9" spans="3:30" ht="15">
      <c r="C9" s="61" t="s">
        <v>481</v>
      </c>
      <c r="D9" s="8" t="s">
        <v>286</v>
      </c>
      <c r="E9" s="8" t="s">
        <v>287</v>
      </c>
      <c r="F9" s="8" t="s">
        <v>288</v>
      </c>
      <c r="G9" s="9">
        <v>3700</v>
      </c>
      <c r="H9" s="8" t="s">
        <v>282</v>
      </c>
      <c r="I9" s="13">
        <v>73</v>
      </c>
      <c r="J9" s="8" t="s">
        <v>283</v>
      </c>
      <c r="K9" s="10">
        <v>119620</v>
      </c>
      <c r="L9" s="11" t="s">
        <v>205</v>
      </c>
      <c r="M9" s="12"/>
      <c r="N9" s="21">
        <v>546</v>
      </c>
      <c r="O9" s="12">
        <v>116</v>
      </c>
      <c r="P9" s="12">
        <v>99</v>
      </c>
      <c r="Q9" s="66">
        <v>269.6</v>
      </c>
      <c r="R9" s="12"/>
      <c r="S9" s="12">
        <v>565</v>
      </c>
      <c r="T9" s="12">
        <v>114</v>
      </c>
      <c r="U9" s="12">
        <v>99</v>
      </c>
      <c r="V9" s="66">
        <v>269.5</v>
      </c>
      <c r="W9" s="12"/>
      <c r="X9" s="12">
        <v>542</v>
      </c>
      <c r="Y9" s="12">
        <v>118</v>
      </c>
      <c r="Z9" s="12">
        <v>98</v>
      </c>
      <c r="AA9" s="66">
        <v>270.2</v>
      </c>
      <c r="AB9" s="69">
        <v>809.3</v>
      </c>
      <c r="AC9" s="69">
        <v>1653</v>
      </c>
      <c r="AD9" s="73">
        <v>348</v>
      </c>
    </row>
    <row r="10" spans="3:30" ht="15">
      <c r="C10" s="61" t="s">
        <v>423</v>
      </c>
      <c r="D10" s="8" t="s">
        <v>115</v>
      </c>
      <c r="E10" s="8" t="s">
        <v>79</v>
      </c>
      <c r="F10" s="8" t="s">
        <v>116</v>
      </c>
      <c r="G10" s="27">
        <v>3930</v>
      </c>
      <c r="H10" s="27" t="s">
        <v>68</v>
      </c>
      <c r="I10" s="13">
        <v>54</v>
      </c>
      <c r="J10" s="27" t="s">
        <v>106</v>
      </c>
      <c r="K10" s="10">
        <v>145438</v>
      </c>
      <c r="L10" s="11" t="s">
        <v>205</v>
      </c>
      <c r="M10" s="12"/>
      <c r="N10" s="21">
        <v>562</v>
      </c>
      <c r="O10" s="12">
        <v>113</v>
      </c>
      <c r="P10" s="12">
        <v>96</v>
      </c>
      <c r="Q10" s="66">
        <v>265.2</v>
      </c>
      <c r="R10" s="12"/>
      <c r="S10" s="12">
        <v>535</v>
      </c>
      <c r="T10" s="12">
        <v>117</v>
      </c>
      <c r="U10" s="12">
        <v>95</v>
      </c>
      <c r="V10" s="66">
        <v>265.5</v>
      </c>
      <c r="W10" s="12"/>
      <c r="X10" s="12">
        <v>559</v>
      </c>
      <c r="Y10" s="12">
        <v>117</v>
      </c>
      <c r="Z10" s="12">
        <v>96</v>
      </c>
      <c r="AA10" s="66">
        <v>268.9</v>
      </c>
      <c r="AB10" s="69">
        <v>799.6</v>
      </c>
      <c r="AC10" s="69">
        <v>1656</v>
      </c>
      <c r="AD10" s="73">
        <v>347</v>
      </c>
    </row>
    <row r="11" spans="3:30" ht="15">
      <c r="C11" s="61" t="s">
        <v>403</v>
      </c>
      <c r="D11" s="8" t="s">
        <v>64</v>
      </c>
      <c r="E11" s="8" t="s">
        <v>65</v>
      </c>
      <c r="F11" s="8" t="s">
        <v>66</v>
      </c>
      <c r="G11" s="27">
        <v>3904</v>
      </c>
      <c r="H11" s="27" t="s">
        <v>15</v>
      </c>
      <c r="I11" s="12">
        <v>56</v>
      </c>
      <c r="J11" s="27" t="s">
        <v>22</v>
      </c>
      <c r="K11" s="10">
        <v>145318</v>
      </c>
      <c r="L11" s="11" t="s">
        <v>205</v>
      </c>
      <c r="M11" s="12"/>
      <c r="N11" s="21">
        <v>566</v>
      </c>
      <c r="O11" s="12">
        <v>115</v>
      </c>
      <c r="P11" s="12">
        <v>97</v>
      </c>
      <c r="Q11" s="66">
        <v>268.6</v>
      </c>
      <c r="R11" s="12"/>
      <c r="S11" s="12">
        <v>563</v>
      </c>
      <c r="T11" s="12">
        <v>113</v>
      </c>
      <c r="U11" s="12">
        <v>100</v>
      </c>
      <c r="V11" s="66">
        <v>269.3</v>
      </c>
      <c r="W11" s="12"/>
      <c r="X11" s="12">
        <v>544</v>
      </c>
      <c r="Y11" s="12">
        <v>119</v>
      </c>
      <c r="Z11" s="12">
        <v>96</v>
      </c>
      <c r="AA11" s="66">
        <v>269.4</v>
      </c>
      <c r="AB11" s="69">
        <v>807.3</v>
      </c>
      <c r="AC11" s="69">
        <v>1673</v>
      </c>
      <c r="AD11" s="73">
        <v>347</v>
      </c>
    </row>
    <row r="12" spans="3:30" ht="15">
      <c r="C12" s="61" t="s">
        <v>503</v>
      </c>
      <c r="D12" s="31" t="s">
        <v>330</v>
      </c>
      <c r="E12" s="31" t="s">
        <v>320</v>
      </c>
      <c r="F12" s="31" t="s">
        <v>331</v>
      </c>
      <c r="G12" s="32">
        <v>3627</v>
      </c>
      <c r="H12" s="31" t="s">
        <v>321</v>
      </c>
      <c r="I12" s="33">
        <v>83</v>
      </c>
      <c r="J12" s="31" t="s">
        <v>371</v>
      </c>
      <c r="K12" s="34">
        <v>156644</v>
      </c>
      <c r="L12" s="11" t="s">
        <v>205</v>
      </c>
      <c r="M12" s="12"/>
      <c r="N12" s="21">
        <v>561</v>
      </c>
      <c r="O12" s="12">
        <v>115</v>
      </c>
      <c r="P12" s="12">
        <v>99</v>
      </c>
      <c r="Q12" s="66">
        <v>270.1</v>
      </c>
      <c r="R12" s="12"/>
      <c r="S12" s="12">
        <v>555</v>
      </c>
      <c r="T12" s="12">
        <v>117</v>
      </c>
      <c r="U12" s="12">
        <v>100</v>
      </c>
      <c r="V12" s="66">
        <v>272.5</v>
      </c>
      <c r="W12" s="12"/>
      <c r="X12" s="12">
        <v>559</v>
      </c>
      <c r="Y12" s="12">
        <v>115</v>
      </c>
      <c r="Z12" s="12">
        <v>91</v>
      </c>
      <c r="AA12" s="66">
        <v>261.9</v>
      </c>
      <c r="AB12" s="69">
        <v>804.5</v>
      </c>
      <c r="AC12" s="69">
        <v>1675</v>
      </c>
      <c r="AD12" s="73">
        <v>347</v>
      </c>
    </row>
    <row r="13" spans="3:30" ht="15">
      <c r="C13" s="61" t="s">
        <v>507</v>
      </c>
      <c r="D13" s="31" t="s">
        <v>357</v>
      </c>
      <c r="E13" s="31" t="s">
        <v>358</v>
      </c>
      <c r="F13" s="31" t="s">
        <v>359</v>
      </c>
      <c r="G13" s="32">
        <v>3123</v>
      </c>
      <c r="H13" s="31" t="s">
        <v>360</v>
      </c>
      <c r="I13" s="33">
        <v>66</v>
      </c>
      <c r="J13" s="31" t="s">
        <v>361</v>
      </c>
      <c r="K13" s="34">
        <v>122511</v>
      </c>
      <c r="L13" s="11" t="s">
        <v>205</v>
      </c>
      <c r="M13" s="12"/>
      <c r="N13" s="35">
        <v>558</v>
      </c>
      <c r="O13" s="67">
        <v>116</v>
      </c>
      <c r="P13" s="67">
        <v>97</v>
      </c>
      <c r="Q13" s="66">
        <v>268.8</v>
      </c>
      <c r="R13" s="12"/>
      <c r="S13" s="12">
        <v>557</v>
      </c>
      <c r="T13" s="12">
        <v>113</v>
      </c>
      <c r="U13" s="12">
        <v>100</v>
      </c>
      <c r="V13" s="66">
        <v>268.7</v>
      </c>
      <c r="W13" s="12"/>
      <c r="X13" s="12">
        <v>560</v>
      </c>
      <c r="Y13" s="12">
        <v>117</v>
      </c>
      <c r="Z13" s="12">
        <v>98</v>
      </c>
      <c r="AA13" s="66">
        <v>271</v>
      </c>
      <c r="AB13" s="69">
        <v>808.5</v>
      </c>
      <c r="AC13" s="69">
        <v>1675</v>
      </c>
      <c r="AD13" s="73">
        <v>346</v>
      </c>
    </row>
    <row r="14" spans="3:30" ht="15">
      <c r="C14" s="61" t="s">
        <v>479</v>
      </c>
      <c r="D14" s="8" t="s">
        <v>279</v>
      </c>
      <c r="E14" s="8" t="s">
        <v>280</v>
      </c>
      <c r="F14" s="8" t="s">
        <v>281</v>
      </c>
      <c r="G14" s="9">
        <v>3700</v>
      </c>
      <c r="H14" s="8" t="s">
        <v>282</v>
      </c>
      <c r="I14" s="13">
        <v>82</v>
      </c>
      <c r="J14" s="8" t="s">
        <v>283</v>
      </c>
      <c r="K14" s="10">
        <v>119616</v>
      </c>
      <c r="L14" s="11" t="s">
        <v>205</v>
      </c>
      <c r="M14" s="12"/>
      <c r="N14" s="21">
        <v>561</v>
      </c>
      <c r="O14" s="12">
        <v>116</v>
      </c>
      <c r="P14" s="12">
        <v>94</v>
      </c>
      <c r="Q14" s="66">
        <v>266.1</v>
      </c>
      <c r="R14" s="12"/>
      <c r="S14" s="12">
        <v>558</v>
      </c>
      <c r="T14" s="12">
        <v>113</v>
      </c>
      <c r="U14" s="12">
        <v>99</v>
      </c>
      <c r="V14" s="66">
        <v>267.8</v>
      </c>
      <c r="W14" s="12"/>
      <c r="X14" s="12">
        <v>542</v>
      </c>
      <c r="Y14" s="12">
        <v>117</v>
      </c>
      <c r="Z14" s="12">
        <v>98</v>
      </c>
      <c r="AA14" s="66">
        <v>269.2</v>
      </c>
      <c r="AB14" s="69">
        <v>803.1</v>
      </c>
      <c r="AC14" s="69">
        <v>1661</v>
      </c>
      <c r="AD14" s="73">
        <v>346</v>
      </c>
    </row>
    <row r="15" spans="3:30" ht="15">
      <c r="C15" s="61" t="s">
        <v>508</v>
      </c>
      <c r="D15" s="31" t="s">
        <v>362</v>
      </c>
      <c r="E15" s="31" t="s">
        <v>347</v>
      </c>
      <c r="F15" s="31" t="s">
        <v>363</v>
      </c>
      <c r="G15" s="32">
        <v>6043</v>
      </c>
      <c r="H15" s="31" t="s">
        <v>364</v>
      </c>
      <c r="I15" s="33">
        <v>30</v>
      </c>
      <c r="J15" s="31" t="s">
        <v>385</v>
      </c>
      <c r="K15" s="34">
        <v>114159</v>
      </c>
      <c r="L15" s="11" t="s">
        <v>205</v>
      </c>
      <c r="M15" s="12" t="s">
        <v>353</v>
      </c>
      <c r="N15" s="21"/>
      <c r="O15" s="12">
        <v>113</v>
      </c>
      <c r="P15" s="12">
        <v>94</v>
      </c>
      <c r="Q15" s="66">
        <v>207</v>
      </c>
      <c r="R15" s="12" t="s">
        <v>353</v>
      </c>
      <c r="S15" s="12"/>
      <c r="T15" s="12">
        <v>117</v>
      </c>
      <c r="U15" s="12">
        <v>97</v>
      </c>
      <c r="V15" s="66">
        <v>214</v>
      </c>
      <c r="W15" s="12" t="s">
        <v>353</v>
      </c>
      <c r="X15" s="12">
        <v>0</v>
      </c>
      <c r="Y15" s="12">
        <v>116</v>
      </c>
      <c r="Z15" s="12">
        <v>93</v>
      </c>
      <c r="AA15" s="66">
        <v>209</v>
      </c>
      <c r="AB15" s="69">
        <v>630</v>
      </c>
      <c r="AC15" s="69">
        <v>0</v>
      </c>
      <c r="AD15" s="73">
        <v>346</v>
      </c>
    </row>
    <row r="16" spans="3:30" ht="15">
      <c r="C16" s="61" t="s">
        <v>396</v>
      </c>
      <c r="D16" s="8" t="s">
        <v>44</v>
      </c>
      <c r="E16" s="8" t="s">
        <v>45</v>
      </c>
      <c r="F16" s="8" t="s">
        <v>46</v>
      </c>
      <c r="G16" s="27">
        <v>3904</v>
      </c>
      <c r="H16" s="27" t="s">
        <v>15</v>
      </c>
      <c r="I16" s="10">
        <v>81</v>
      </c>
      <c r="J16" s="27" t="s">
        <v>22</v>
      </c>
      <c r="K16" s="10">
        <v>145311</v>
      </c>
      <c r="L16" s="11" t="s">
        <v>205</v>
      </c>
      <c r="M16" s="12"/>
      <c r="N16" s="21">
        <v>566</v>
      </c>
      <c r="O16" s="12">
        <v>115</v>
      </c>
      <c r="P16" s="12">
        <v>99</v>
      </c>
      <c r="Q16" s="66">
        <v>270.6</v>
      </c>
      <c r="R16" s="12"/>
      <c r="S16" s="12">
        <v>548</v>
      </c>
      <c r="T16" s="12">
        <v>116</v>
      </c>
      <c r="U16" s="12">
        <v>98</v>
      </c>
      <c r="V16" s="66">
        <v>268.8</v>
      </c>
      <c r="W16" s="12"/>
      <c r="X16" s="12">
        <v>532</v>
      </c>
      <c r="Y16" s="12">
        <v>114</v>
      </c>
      <c r="Z16" s="12">
        <v>93</v>
      </c>
      <c r="AA16" s="66">
        <v>260.2</v>
      </c>
      <c r="AB16" s="69">
        <v>799.6</v>
      </c>
      <c r="AC16" s="69">
        <v>1646</v>
      </c>
      <c r="AD16" s="73">
        <v>345</v>
      </c>
    </row>
    <row r="17" spans="3:30" ht="15">
      <c r="C17" s="61" t="s">
        <v>397</v>
      </c>
      <c r="D17" s="8" t="s">
        <v>47</v>
      </c>
      <c r="E17" s="8" t="s">
        <v>43</v>
      </c>
      <c r="F17" s="8" t="s">
        <v>48</v>
      </c>
      <c r="G17" s="27">
        <v>3902</v>
      </c>
      <c r="H17" s="27" t="s">
        <v>31</v>
      </c>
      <c r="I17" s="10">
        <v>47</v>
      </c>
      <c r="J17" s="27" t="s">
        <v>22</v>
      </c>
      <c r="K17" s="10">
        <v>100429</v>
      </c>
      <c r="L17" s="11" t="s">
        <v>205</v>
      </c>
      <c r="M17" s="12"/>
      <c r="N17" s="21">
        <v>533</v>
      </c>
      <c r="O17" s="12">
        <v>119</v>
      </c>
      <c r="P17" s="12">
        <v>96</v>
      </c>
      <c r="Q17" s="66">
        <v>268.3</v>
      </c>
      <c r="R17" s="12"/>
      <c r="S17" s="12">
        <v>556</v>
      </c>
      <c r="T17" s="12">
        <v>117</v>
      </c>
      <c r="U17" s="12">
        <v>99</v>
      </c>
      <c r="V17" s="66">
        <v>271.6</v>
      </c>
      <c r="W17" s="12"/>
      <c r="X17" s="12">
        <v>528</v>
      </c>
      <c r="Y17" s="12">
        <v>109</v>
      </c>
      <c r="Z17" s="12">
        <v>99</v>
      </c>
      <c r="AA17" s="66">
        <v>260.8</v>
      </c>
      <c r="AB17" s="69">
        <v>800.7</v>
      </c>
      <c r="AC17" s="69">
        <v>1617</v>
      </c>
      <c r="AD17" s="73">
        <v>345</v>
      </c>
    </row>
    <row r="18" spans="3:30" ht="15">
      <c r="C18" s="61" t="s">
        <v>430</v>
      </c>
      <c r="D18" s="8" t="s">
        <v>134</v>
      </c>
      <c r="E18" s="8" t="s">
        <v>135</v>
      </c>
      <c r="F18" s="28" t="s">
        <v>140</v>
      </c>
      <c r="G18" s="9">
        <v>6343</v>
      </c>
      <c r="H18" s="8" t="s">
        <v>133</v>
      </c>
      <c r="I18" s="13">
        <v>58</v>
      </c>
      <c r="J18" s="8" t="s">
        <v>341</v>
      </c>
      <c r="K18" s="10">
        <v>115651</v>
      </c>
      <c r="L18" s="11" t="s">
        <v>205</v>
      </c>
      <c r="M18" s="12"/>
      <c r="N18" s="21">
        <v>551</v>
      </c>
      <c r="O18" s="12">
        <v>117</v>
      </c>
      <c r="P18" s="12">
        <v>97</v>
      </c>
      <c r="Q18" s="66">
        <v>269.1</v>
      </c>
      <c r="R18" s="12"/>
      <c r="S18" s="12">
        <v>559</v>
      </c>
      <c r="T18" s="12">
        <v>112</v>
      </c>
      <c r="U18" s="12">
        <v>99</v>
      </c>
      <c r="V18" s="66">
        <v>266.9</v>
      </c>
      <c r="W18" s="12"/>
      <c r="X18" s="12">
        <v>585</v>
      </c>
      <c r="Y18" s="12">
        <v>116</v>
      </c>
      <c r="Z18" s="12">
        <v>94</v>
      </c>
      <c r="AA18" s="66">
        <v>268.5</v>
      </c>
      <c r="AB18" s="69">
        <v>804.5</v>
      </c>
      <c r="AC18" s="69">
        <v>1695</v>
      </c>
      <c r="AD18" s="73">
        <v>345</v>
      </c>
    </row>
    <row r="19" spans="3:30" ht="15">
      <c r="C19" s="61" t="s">
        <v>488</v>
      </c>
      <c r="D19" s="8" t="s">
        <v>305</v>
      </c>
      <c r="E19" s="8" t="s">
        <v>306</v>
      </c>
      <c r="F19" s="8" t="s">
        <v>294</v>
      </c>
      <c r="G19" s="9">
        <v>3818</v>
      </c>
      <c r="H19" s="8" t="s">
        <v>295</v>
      </c>
      <c r="I19" s="13">
        <v>60</v>
      </c>
      <c r="J19" s="8" t="s">
        <v>372</v>
      </c>
      <c r="K19" s="10">
        <v>195752</v>
      </c>
      <c r="L19" s="11" t="s">
        <v>205</v>
      </c>
      <c r="M19" s="12"/>
      <c r="N19" s="21">
        <v>567</v>
      </c>
      <c r="O19" s="12">
        <v>116</v>
      </c>
      <c r="P19" s="12">
        <v>97</v>
      </c>
      <c r="Q19" s="66">
        <v>269.7</v>
      </c>
      <c r="R19" s="12"/>
      <c r="S19" s="12">
        <v>549</v>
      </c>
      <c r="T19" s="12">
        <v>112</v>
      </c>
      <c r="U19" s="12">
        <v>97</v>
      </c>
      <c r="V19" s="66">
        <v>263.9</v>
      </c>
      <c r="W19" s="12"/>
      <c r="X19" s="12">
        <v>545</v>
      </c>
      <c r="Y19" s="12">
        <v>117</v>
      </c>
      <c r="Z19" s="12">
        <v>96</v>
      </c>
      <c r="AA19" s="66">
        <v>267.5</v>
      </c>
      <c r="AB19" s="69">
        <v>801.1</v>
      </c>
      <c r="AC19" s="69">
        <v>1661</v>
      </c>
      <c r="AD19" s="73">
        <v>345</v>
      </c>
    </row>
    <row r="20" spans="3:30" ht="15">
      <c r="C20" s="61" t="s">
        <v>504</v>
      </c>
      <c r="D20" s="31" t="s">
        <v>326</v>
      </c>
      <c r="E20" s="31" t="s">
        <v>287</v>
      </c>
      <c r="F20" s="31" t="s">
        <v>333</v>
      </c>
      <c r="G20" s="32">
        <v>3615</v>
      </c>
      <c r="H20" s="31" t="s">
        <v>327</v>
      </c>
      <c r="I20" s="33">
        <v>61</v>
      </c>
      <c r="J20" s="31" t="s">
        <v>371</v>
      </c>
      <c r="K20" s="34">
        <v>235229</v>
      </c>
      <c r="L20" s="11" t="s">
        <v>205</v>
      </c>
      <c r="M20" s="12"/>
      <c r="N20" s="35">
        <v>570</v>
      </c>
      <c r="O20" s="67">
        <v>114</v>
      </c>
      <c r="P20" s="67">
        <v>97</v>
      </c>
      <c r="Q20" s="66">
        <v>268</v>
      </c>
      <c r="R20" s="12"/>
      <c r="S20" s="12">
        <v>567</v>
      </c>
      <c r="T20" s="12">
        <v>115</v>
      </c>
      <c r="U20" s="12">
        <v>96</v>
      </c>
      <c r="V20" s="66">
        <v>267.7</v>
      </c>
      <c r="W20" s="12"/>
      <c r="X20" s="12">
        <v>563</v>
      </c>
      <c r="Y20" s="12">
        <v>115</v>
      </c>
      <c r="Z20" s="12">
        <v>95</v>
      </c>
      <c r="AA20" s="66">
        <v>266.3</v>
      </c>
      <c r="AB20" s="69">
        <v>802</v>
      </c>
      <c r="AC20" s="69">
        <v>1700</v>
      </c>
      <c r="AD20" s="73">
        <v>344</v>
      </c>
    </row>
    <row r="21" spans="3:30" ht="15">
      <c r="C21" s="61" t="s">
        <v>463</v>
      </c>
      <c r="D21" s="8" t="s">
        <v>235</v>
      </c>
      <c r="E21" s="8" t="s">
        <v>236</v>
      </c>
      <c r="F21" s="8" t="s">
        <v>237</v>
      </c>
      <c r="G21" s="9">
        <v>1896</v>
      </c>
      <c r="H21" s="8" t="s">
        <v>238</v>
      </c>
      <c r="I21" s="13">
        <v>43</v>
      </c>
      <c r="J21" s="8" t="s">
        <v>239</v>
      </c>
      <c r="K21" s="10">
        <v>102634</v>
      </c>
      <c r="L21" s="11" t="s">
        <v>205</v>
      </c>
      <c r="M21" s="12"/>
      <c r="N21" s="21">
        <v>559</v>
      </c>
      <c r="O21" s="12">
        <v>117</v>
      </c>
      <c r="P21" s="12">
        <v>98</v>
      </c>
      <c r="Q21" s="66">
        <v>270.9</v>
      </c>
      <c r="R21" s="12"/>
      <c r="S21" s="12">
        <v>541</v>
      </c>
      <c r="T21" s="12">
        <v>110</v>
      </c>
      <c r="U21" s="12">
        <v>98</v>
      </c>
      <c r="V21" s="66">
        <v>262.1</v>
      </c>
      <c r="W21" s="12"/>
      <c r="X21" s="12">
        <v>540</v>
      </c>
      <c r="Y21" s="12">
        <v>117</v>
      </c>
      <c r="Z21" s="12">
        <v>98</v>
      </c>
      <c r="AA21" s="66">
        <v>269</v>
      </c>
      <c r="AB21" s="69">
        <v>802</v>
      </c>
      <c r="AC21" s="69">
        <v>1640</v>
      </c>
      <c r="AD21" s="73">
        <v>344</v>
      </c>
    </row>
    <row r="22" spans="3:30" ht="15">
      <c r="C22" s="61" t="s">
        <v>419</v>
      </c>
      <c r="D22" s="8" t="s">
        <v>103</v>
      </c>
      <c r="E22" s="8" t="s">
        <v>104</v>
      </c>
      <c r="F22" s="8" t="s">
        <v>105</v>
      </c>
      <c r="G22" s="27">
        <v>3930</v>
      </c>
      <c r="H22" s="27" t="s">
        <v>68</v>
      </c>
      <c r="I22" s="13">
        <v>53</v>
      </c>
      <c r="J22" s="27" t="s">
        <v>106</v>
      </c>
      <c r="K22" s="10">
        <v>145437</v>
      </c>
      <c r="L22" s="11" t="s">
        <v>205</v>
      </c>
      <c r="M22" s="12"/>
      <c r="N22" s="21">
        <v>540</v>
      </c>
      <c r="O22" s="12">
        <v>111</v>
      </c>
      <c r="P22" s="12">
        <v>94</v>
      </c>
      <c r="Q22" s="66">
        <v>259</v>
      </c>
      <c r="R22" s="12"/>
      <c r="S22" s="12">
        <v>552</v>
      </c>
      <c r="T22" s="12">
        <v>114</v>
      </c>
      <c r="U22" s="12">
        <v>95</v>
      </c>
      <c r="V22" s="66">
        <v>264.2</v>
      </c>
      <c r="W22" s="12"/>
      <c r="X22" s="12">
        <v>555</v>
      </c>
      <c r="Y22" s="12">
        <v>119</v>
      </c>
      <c r="Z22" s="12">
        <v>95</v>
      </c>
      <c r="AA22" s="66">
        <v>269.5</v>
      </c>
      <c r="AB22" s="69">
        <v>792.7</v>
      </c>
      <c r="AC22" s="69">
        <v>1647</v>
      </c>
      <c r="AD22" s="73">
        <v>344</v>
      </c>
    </row>
    <row r="23" spans="3:30" ht="15">
      <c r="C23" s="61" t="s">
        <v>473</v>
      </c>
      <c r="D23" s="8" t="s">
        <v>263</v>
      </c>
      <c r="E23" s="8" t="s">
        <v>264</v>
      </c>
      <c r="F23" s="8" t="s">
        <v>265</v>
      </c>
      <c r="G23" s="9">
        <v>3930</v>
      </c>
      <c r="H23" s="8" t="s">
        <v>68</v>
      </c>
      <c r="I23" s="13">
        <v>81</v>
      </c>
      <c r="J23" s="8" t="s">
        <v>266</v>
      </c>
      <c r="K23" s="10">
        <v>115617</v>
      </c>
      <c r="L23" s="11" t="s">
        <v>205</v>
      </c>
      <c r="M23" s="12"/>
      <c r="N23" s="21">
        <v>576</v>
      </c>
      <c r="O23" s="12">
        <v>114</v>
      </c>
      <c r="P23" s="12">
        <v>100</v>
      </c>
      <c r="Q23" s="66">
        <v>271.6</v>
      </c>
      <c r="R23" s="12"/>
      <c r="S23" s="12">
        <v>564</v>
      </c>
      <c r="T23" s="12">
        <v>117</v>
      </c>
      <c r="U23" s="12">
        <v>99</v>
      </c>
      <c r="V23" s="66">
        <v>272.4</v>
      </c>
      <c r="W23" s="12"/>
      <c r="X23" s="12">
        <v>550</v>
      </c>
      <c r="Y23" s="12">
        <v>113</v>
      </c>
      <c r="Z23" s="12">
        <v>97</v>
      </c>
      <c r="AA23" s="66">
        <v>265</v>
      </c>
      <c r="AB23" s="69">
        <v>809</v>
      </c>
      <c r="AC23" s="69">
        <v>1690</v>
      </c>
      <c r="AD23" s="73">
        <v>344</v>
      </c>
    </row>
    <row r="24" spans="3:30" ht="15">
      <c r="C24" s="61" t="s">
        <v>414</v>
      </c>
      <c r="D24" s="8" t="s">
        <v>87</v>
      </c>
      <c r="E24" s="8" t="s">
        <v>88</v>
      </c>
      <c r="F24" s="8" t="s">
        <v>89</v>
      </c>
      <c r="G24" s="27">
        <v>6489</v>
      </c>
      <c r="H24" s="27" t="s">
        <v>90</v>
      </c>
      <c r="I24" s="13">
        <v>54</v>
      </c>
      <c r="J24" s="27" t="s">
        <v>91</v>
      </c>
      <c r="K24" s="10">
        <v>114624</v>
      </c>
      <c r="L24" s="11" t="s">
        <v>205</v>
      </c>
      <c r="M24" s="12"/>
      <c r="N24" s="21">
        <v>555</v>
      </c>
      <c r="O24" s="12">
        <v>116</v>
      </c>
      <c r="P24" s="12">
        <v>97</v>
      </c>
      <c r="Q24" s="66">
        <v>268.5</v>
      </c>
      <c r="R24" s="12"/>
      <c r="S24" s="12">
        <v>524</v>
      </c>
      <c r="T24" s="12">
        <v>116</v>
      </c>
      <c r="U24" s="12">
        <v>96</v>
      </c>
      <c r="V24" s="66">
        <v>264.4</v>
      </c>
      <c r="W24" s="12"/>
      <c r="X24" s="12">
        <v>543</v>
      </c>
      <c r="Y24" s="12">
        <v>112</v>
      </c>
      <c r="Z24" s="12">
        <v>98</v>
      </c>
      <c r="AA24" s="66">
        <v>264.3</v>
      </c>
      <c r="AB24" s="69">
        <v>797.2</v>
      </c>
      <c r="AC24" s="69">
        <v>1622</v>
      </c>
      <c r="AD24" s="73">
        <v>344</v>
      </c>
    </row>
    <row r="25" spans="3:30" ht="15">
      <c r="C25" s="61" t="s">
        <v>505</v>
      </c>
      <c r="D25" s="31" t="s">
        <v>324</v>
      </c>
      <c r="E25" s="31" t="s">
        <v>118</v>
      </c>
      <c r="F25" s="31"/>
      <c r="G25" s="32">
        <v>3673</v>
      </c>
      <c r="H25" s="31" t="s">
        <v>325</v>
      </c>
      <c r="I25" s="33">
        <v>47</v>
      </c>
      <c r="J25" s="31" t="s">
        <v>371</v>
      </c>
      <c r="K25" s="34">
        <v>111876</v>
      </c>
      <c r="L25" s="11" t="s">
        <v>205</v>
      </c>
      <c r="M25" s="12"/>
      <c r="N25" s="35">
        <v>550</v>
      </c>
      <c r="O25" s="67">
        <v>113</v>
      </c>
      <c r="P25" s="67">
        <v>90</v>
      </c>
      <c r="Q25" s="66">
        <v>258</v>
      </c>
      <c r="R25" s="12"/>
      <c r="S25" s="12">
        <v>557</v>
      </c>
      <c r="T25" s="12">
        <v>114</v>
      </c>
      <c r="U25" s="12">
        <v>97</v>
      </c>
      <c r="V25" s="66">
        <v>266.7</v>
      </c>
      <c r="W25" s="12"/>
      <c r="X25" s="12">
        <v>564</v>
      </c>
      <c r="Y25" s="12">
        <v>116</v>
      </c>
      <c r="Z25" s="12">
        <v>95</v>
      </c>
      <c r="AA25" s="66">
        <v>267.4</v>
      </c>
      <c r="AB25" s="69">
        <v>792.1</v>
      </c>
      <c r="AC25" s="69">
        <v>1671</v>
      </c>
      <c r="AD25" s="73">
        <v>343</v>
      </c>
    </row>
    <row r="26" spans="3:30" ht="15">
      <c r="C26" s="61" t="s">
        <v>395</v>
      </c>
      <c r="D26" s="8" t="s">
        <v>166</v>
      </c>
      <c r="E26" s="8" t="s">
        <v>144</v>
      </c>
      <c r="F26" s="8" t="s">
        <v>167</v>
      </c>
      <c r="G26" s="27">
        <v>3900</v>
      </c>
      <c r="H26" s="27" t="s">
        <v>28</v>
      </c>
      <c r="I26" s="10">
        <v>75</v>
      </c>
      <c r="J26" s="27" t="s">
        <v>22</v>
      </c>
      <c r="K26" s="10">
        <v>213024</v>
      </c>
      <c r="L26" s="11" t="s">
        <v>205</v>
      </c>
      <c r="M26" s="12"/>
      <c r="N26" s="21">
        <v>517</v>
      </c>
      <c r="O26" s="12">
        <v>113</v>
      </c>
      <c r="P26" s="12">
        <v>90</v>
      </c>
      <c r="Q26" s="66">
        <v>254.7</v>
      </c>
      <c r="R26" s="12"/>
      <c r="S26" s="12">
        <v>545</v>
      </c>
      <c r="T26" s="12">
        <v>116</v>
      </c>
      <c r="U26" s="12">
        <v>93</v>
      </c>
      <c r="V26" s="66">
        <v>263.5</v>
      </c>
      <c r="W26" s="12"/>
      <c r="X26" s="12">
        <v>524</v>
      </c>
      <c r="Y26" s="12">
        <v>114</v>
      </c>
      <c r="Z26" s="12">
        <v>95</v>
      </c>
      <c r="AA26" s="66">
        <v>261.4</v>
      </c>
      <c r="AB26" s="69">
        <v>779.6</v>
      </c>
      <c r="AC26" s="69">
        <v>1586</v>
      </c>
      <c r="AD26" s="73">
        <v>343</v>
      </c>
    </row>
    <row r="27" spans="3:30" ht="15">
      <c r="C27" s="61" t="s">
        <v>457</v>
      </c>
      <c r="D27" s="8" t="s">
        <v>218</v>
      </c>
      <c r="E27" s="8" t="s">
        <v>219</v>
      </c>
      <c r="F27" s="8" t="s">
        <v>220</v>
      </c>
      <c r="G27" s="9">
        <v>1095</v>
      </c>
      <c r="H27" s="8" t="s">
        <v>221</v>
      </c>
      <c r="I27" s="13">
        <v>46</v>
      </c>
      <c r="J27" s="8" t="s">
        <v>213</v>
      </c>
      <c r="K27" s="10">
        <v>186902</v>
      </c>
      <c r="L27" s="11" t="s">
        <v>205</v>
      </c>
      <c r="M27" s="12"/>
      <c r="N27" s="21">
        <v>547</v>
      </c>
      <c r="O27" s="12">
        <v>114</v>
      </c>
      <c r="P27" s="12">
        <v>92</v>
      </c>
      <c r="Q27" s="66">
        <v>260.7</v>
      </c>
      <c r="R27" s="12"/>
      <c r="S27" s="12">
        <v>552</v>
      </c>
      <c r="T27" s="12">
        <v>114</v>
      </c>
      <c r="U27" s="12">
        <v>97</v>
      </c>
      <c r="V27" s="66">
        <v>266.2</v>
      </c>
      <c r="W27" s="12"/>
      <c r="X27" s="12">
        <v>556</v>
      </c>
      <c r="Y27" s="12">
        <v>115</v>
      </c>
      <c r="Z27" s="12">
        <v>95</v>
      </c>
      <c r="AA27" s="66">
        <v>265.6</v>
      </c>
      <c r="AB27" s="69">
        <v>792.5</v>
      </c>
      <c r="AC27" s="69">
        <v>1655</v>
      </c>
      <c r="AD27" s="73">
        <v>343</v>
      </c>
    </row>
    <row r="28" spans="3:30" ht="15">
      <c r="C28" s="61" t="s">
        <v>455</v>
      </c>
      <c r="D28" s="8" t="s">
        <v>210</v>
      </c>
      <c r="E28" s="8" t="s">
        <v>214</v>
      </c>
      <c r="F28" s="8" t="s">
        <v>211</v>
      </c>
      <c r="G28" s="9">
        <v>1071</v>
      </c>
      <c r="H28" s="8" t="s">
        <v>212</v>
      </c>
      <c r="I28" s="13">
        <v>60</v>
      </c>
      <c r="J28" s="8" t="s">
        <v>213</v>
      </c>
      <c r="K28" s="10">
        <v>187534</v>
      </c>
      <c r="L28" s="11" t="s">
        <v>205</v>
      </c>
      <c r="M28" s="12"/>
      <c r="N28" s="21">
        <v>555</v>
      </c>
      <c r="O28" s="12">
        <v>115</v>
      </c>
      <c r="P28" s="12">
        <v>99</v>
      </c>
      <c r="Q28" s="66">
        <v>269.5</v>
      </c>
      <c r="R28" s="12"/>
      <c r="S28" s="12">
        <v>557</v>
      </c>
      <c r="T28" s="12">
        <v>114</v>
      </c>
      <c r="U28" s="12">
        <v>96</v>
      </c>
      <c r="V28" s="66">
        <v>265.7</v>
      </c>
      <c r="W28" s="12"/>
      <c r="X28" s="12">
        <v>541</v>
      </c>
      <c r="Y28" s="12">
        <v>114</v>
      </c>
      <c r="Z28" s="12">
        <v>94</v>
      </c>
      <c r="AA28" s="66">
        <v>262.1</v>
      </c>
      <c r="AB28" s="69">
        <v>797.3</v>
      </c>
      <c r="AC28" s="69">
        <v>1653</v>
      </c>
      <c r="AD28" s="73">
        <v>343</v>
      </c>
    </row>
    <row r="29" spans="3:30" ht="15">
      <c r="C29" s="61" t="s">
        <v>418</v>
      </c>
      <c r="D29" s="8" t="s">
        <v>87</v>
      </c>
      <c r="E29" s="8" t="s">
        <v>79</v>
      </c>
      <c r="F29" s="8" t="s">
        <v>102</v>
      </c>
      <c r="G29" s="27">
        <v>6469</v>
      </c>
      <c r="H29" s="27" t="s">
        <v>90</v>
      </c>
      <c r="I29" s="13">
        <v>44</v>
      </c>
      <c r="J29" s="27" t="s">
        <v>91</v>
      </c>
      <c r="K29" s="10">
        <v>114623</v>
      </c>
      <c r="L29" s="11" t="s">
        <v>205</v>
      </c>
      <c r="M29" s="12"/>
      <c r="N29" s="21">
        <v>538</v>
      </c>
      <c r="O29" s="12">
        <v>115</v>
      </c>
      <c r="P29" s="12">
        <v>97</v>
      </c>
      <c r="Q29" s="66">
        <v>265.8</v>
      </c>
      <c r="R29" s="12"/>
      <c r="S29" s="12">
        <v>553</v>
      </c>
      <c r="T29" s="12">
        <v>115</v>
      </c>
      <c r="U29" s="12">
        <v>96</v>
      </c>
      <c r="V29" s="66">
        <v>266.3</v>
      </c>
      <c r="W29" s="12"/>
      <c r="X29" s="12">
        <v>567</v>
      </c>
      <c r="Y29" s="12">
        <v>113</v>
      </c>
      <c r="Z29" s="12">
        <v>97</v>
      </c>
      <c r="AA29" s="66">
        <v>266.7</v>
      </c>
      <c r="AB29" s="69">
        <v>798.8</v>
      </c>
      <c r="AC29" s="69">
        <v>1658</v>
      </c>
      <c r="AD29" s="73">
        <v>343</v>
      </c>
    </row>
    <row r="30" spans="3:30" ht="15">
      <c r="C30" s="61" t="s">
        <v>498</v>
      </c>
      <c r="D30" s="31" t="s">
        <v>146</v>
      </c>
      <c r="E30" s="31" t="s">
        <v>347</v>
      </c>
      <c r="F30" s="31" t="s">
        <v>348</v>
      </c>
      <c r="G30" s="32">
        <v>6314</v>
      </c>
      <c r="H30" s="31" t="s">
        <v>349</v>
      </c>
      <c r="I30" s="33">
        <v>46</v>
      </c>
      <c r="J30" s="31" t="s">
        <v>384</v>
      </c>
      <c r="K30" s="34">
        <v>115754</v>
      </c>
      <c r="L30" s="11" t="s">
        <v>205</v>
      </c>
      <c r="M30" s="12"/>
      <c r="N30" s="35">
        <v>554</v>
      </c>
      <c r="O30" s="67">
        <v>114</v>
      </c>
      <c r="P30" s="67">
        <v>96</v>
      </c>
      <c r="Q30" s="66">
        <v>265.4</v>
      </c>
      <c r="R30" s="12"/>
      <c r="S30" s="12">
        <v>566</v>
      </c>
      <c r="T30" s="12">
        <v>114</v>
      </c>
      <c r="U30" s="12">
        <v>100</v>
      </c>
      <c r="V30" s="66">
        <v>270.6</v>
      </c>
      <c r="W30" s="12"/>
      <c r="X30" s="12">
        <v>538</v>
      </c>
      <c r="Y30" s="12">
        <v>115</v>
      </c>
      <c r="Z30" s="12">
        <v>99</v>
      </c>
      <c r="AA30" s="66">
        <v>267.8</v>
      </c>
      <c r="AB30" s="69">
        <v>803.8</v>
      </c>
      <c r="AC30" s="69">
        <v>1658</v>
      </c>
      <c r="AD30" s="73">
        <v>343</v>
      </c>
    </row>
    <row r="31" spans="3:30" ht="15">
      <c r="C31" s="61" t="s">
        <v>474</v>
      </c>
      <c r="D31" s="8" t="s">
        <v>267</v>
      </c>
      <c r="E31" s="8" t="s">
        <v>268</v>
      </c>
      <c r="F31" s="8" t="s">
        <v>269</v>
      </c>
      <c r="G31" s="9">
        <v>3905</v>
      </c>
      <c r="H31" s="8" t="s">
        <v>270</v>
      </c>
      <c r="I31" s="13">
        <v>77</v>
      </c>
      <c r="J31" s="8" t="s">
        <v>375</v>
      </c>
      <c r="K31" s="10">
        <v>145342</v>
      </c>
      <c r="L31" s="11" t="s">
        <v>205</v>
      </c>
      <c r="M31" s="12"/>
      <c r="N31" s="21">
        <v>534</v>
      </c>
      <c r="O31" s="12">
        <v>112</v>
      </c>
      <c r="P31" s="12">
        <v>98</v>
      </c>
      <c r="Q31" s="66">
        <v>263.4</v>
      </c>
      <c r="R31" s="12"/>
      <c r="S31" s="12">
        <v>543</v>
      </c>
      <c r="T31" s="12">
        <v>113</v>
      </c>
      <c r="U31" s="12">
        <v>93</v>
      </c>
      <c r="V31" s="66">
        <v>260.3</v>
      </c>
      <c r="W31" s="12"/>
      <c r="X31" s="12">
        <v>526</v>
      </c>
      <c r="Y31" s="12">
        <v>117</v>
      </c>
      <c r="Z31" s="12">
        <v>97</v>
      </c>
      <c r="AA31" s="66">
        <v>266.6</v>
      </c>
      <c r="AB31" s="69">
        <v>790.3</v>
      </c>
      <c r="AC31" s="69">
        <v>1603</v>
      </c>
      <c r="AD31" s="73">
        <v>342</v>
      </c>
    </row>
    <row r="32" spans="3:30" ht="15">
      <c r="C32" s="61" t="s">
        <v>429</v>
      </c>
      <c r="D32" s="8" t="s">
        <v>134</v>
      </c>
      <c r="E32" s="8" t="s">
        <v>21</v>
      </c>
      <c r="F32" s="8" t="s">
        <v>140</v>
      </c>
      <c r="G32" s="9">
        <v>6343</v>
      </c>
      <c r="H32" s="8" t="s">
        <v>133</v>
      </c>
      <c r="I32" s="13">
        <v>63</v>
      </c>
      <c r="J32" s="8" t="s">
        <v>341</v>
      </c>
      <c r="K32" s="10">
        <v>115652</v>
      </c>
      <c r="L32" s="11" t="s">
        <v>205</v>
      </c>
      <c r="M32" s="12"/>
      <c r="N32" s="21">
        <v>559</v>
      </c>
      <c r="O32" s="12">
        <v>113</v>
      </c>
      <c r="P32" s="12">
        <v>99</v>
      </c>
      <c r="Q32" s="66">
        <v>267.9</v>
      </c>
      <c r="R32" s="12"/>
      <c r="S32" s="12">
        <v>564</v>
      </c>
      <c r="T32" s="12">
        <v>117</v>
      </c>
      <c r="U32" s="12">
        <v>97</v>
      </c>
      <c r="V32" s="66">
        <v>270.4</v>
      </c>
      <c r="W32" s="12"/>
      <c r="X32" s="12">
        <v>557</v>
      </c>
      <c r="Y32" s="12">
        <v>112</v>
      </c>
      <c r="Z32" s="12">
        <v>99</v>
      </c>
      <c r="AA32" s="66">
        <v>266.7</v>
      </c>
      <c r="AB32" s="69">
        <v>805</v>
      </c>
      <c r="AC32" s="69">
        <v>1680</v>
      </c>
      <c r="AD32" s="73">
        <v>342</v>
      </c>
    </row>
    <row r="33" spans="3:30" ht="15">
      <c r="C33" s="61" t="s">
        <v>436</v>
      </c>
      <c r="D33" s="8" t="s">
        <v>148</v>
      </c>
      <c r="E33" s="8" t="s">
        <v>152</v>
      </c>
      <c r="F33" s="8" t="s">
        <v>153</v>
      </c>
      <c r="G33" s="9">
        <v>3970</v>
      </c>
      <c r="H33" s="8" t="s">
        <v>151</v>
      </c>
      <c r="I33" s="13">
        <v>49</v>
      </c>
      <c r="J33" s="8" t="s">
        <v>374</v>
      </c>
      <c r="K33" s="10">
        <v>145384</v>
      </c>
      <c r="L33" s="11" t="s">
        <v>205</v>
      </c>
      <c r="M33" s="12"/>
      <c r="N33" s="21">
        <v>541</v>
      </c>
      <c r="O33" s="12">
        <v>117</v>
      </c>
      <c r="P33" s="12">
        <v>96</v>
      </c>
      <c r="Q33" s="66">
        <v>267.1</v>
      </c>
      <c r="R33" s="12"/>
      <c r="S33" s="12">
        <v>545</v>
      </c>
      <c r="T33" s="12">
        <v>112</v>
      </c>
      <c r="U33" s="12">
        <v>92</v>
      </c>
      <c r="V33" s="66">
        <v>258.5</v>
      </c>
      <c r="W33" s="12"/>
      <c r="X33" s="12">
        <v>546</v>
      </c>
      <c r="Y33" s="12">
        <v>113</v>
      </c>
      <c r="Z33" s="12">
        <v>94</v>
      </c>
      <c r="AA33" s="66">
        <v>261.6</v>
      </c>
      <c r="AB33" s="69">
        <v>787.2</v>
      </c>
      <c r="AC33" s="69">
        <v>1632</v>
      </c>
      <c r="AD33" s="73">
        <v>342</v>
      </c>
    </row>
    <row r="34" spans="3:30" ht="15">
      <c r="C34" s="61" t="s">
        <v>413</v>
      </c>
      <c r="D34" s="8" t="s">
        <v>84</v>
      </c>
      <c r="E34" s="8" t="s">
        <v>85</v>
      </c>
      <c r="F34" s="8" t="s">
        <v>86</v>
      </c>
      <c r="G34" s="27">
        <v>3911</v>
      </c>
      <c r="H34" s="27" t="s">
        <v>25</v>
      </c>
      <c r="I34" s="13">
        <v>73</v>
      </c>
      <c r="J34" s="27" t="s">
        <v>22</v>
      </c>
      <c r="K34" s="10">
        <v>137673</v>
      </c>
      <c r="L34" s="11" t="s">
        <v>205</v>
      </c>
      <c r="M34" s="12"/>
      <c r="N34" s="21">
        <v>559</v>
      </c>
      <c r="O34" s="12">
        <v>115</v>
      </c>
      <c r="P34" s="12">
        <v>98</v>
      </c>
      <c r="Q34" s="66">
        <v>268.9</v>
      </c>
      <c r="R34" s="12"/>
      <c r="S34" s="12">
        <v>557</v>
      </c>
      <c r="T34" s="12">
        <v>114</v>
      </c>
      <c r="U34" s="12">
        <v>100</v>
      </c>
      <c r="V34" s="66">
        <v>269.7</v>
      </c>
      <c r="W34" s="12"/>
      <c r="X34" s="12">
        <v>559</v>
      </c>
      <c r="Y34" s="12">
        <v>113</v>
      </c>
      <c r="Z34" s="12">
        <v>96</v>
      </c>
      <c r="AA34" s="66">
        <v>264.9</v>
      </c>
      <c r="AB34" s="69">
        <v>803.5</v>
      </c>
      <c r="AC34" s="69">
        <v>1675</v>
      </c>
      <c r="AD34" s="73">
        <v>342</v>
      </c>
    </row>
    <row r="35" spans="3:30" ht="15">
      <c r="C35" s="61" t="s">
        <v>478</v>
      </c>
      <c r="D35" s="8" t="s">
        <v>278</v>
      </c>
      <c r="E35" s="8" t="s">
        <v>277</v>
      </c>
      <c r="F35" s="8" t="s">
        <v>276</v>
      </c>
      <c r="G35" s="9">
        <v>3930</v>
      </c>
      <c r="H35" s="8" t="s">
        <v>68</v>
      </c>
      <c r="I35" s="13">
        <v>66</v>
      </c>
      <c r="J35" s="8" t="s">
        <v>375</v>
      </c>
      <c r="K35" s="10">
        <v>145324</v>
      </c>
      <c r="L35" s="11" t="s">
        <v>205</v>
      </c>
      <c r="M35" s="12"/>
      <c r="N35" s="21">
        <v>546</v>
      </c>
      <c r="O35" s="12">
        <v>116</v>
      </c>
      <c r="P35" s="12">
        <v>98</v>
      </c>
      <c r="Q35" s="66">
        <v>268.6</v>
      </c>
      <c r="R35" s="12"/>
      <c r="S35" s="12">
        <v>558</v>
      </c>
      <c r="T35" s="12">
        <v>114</v>
      </c>
      <c r="U35" s="12">
        <v>98</v>
      </c>
      <c r="V35" s="66">
        <v>267.8</v>
      </c>
      <c r="W35" s="12"/>
      <c r="X35" s="12">
        <v>557</v>
      </c>
      <c r="Y35" s="12">
        <v>112</v>
      </c>
      <c r="Z35" s="12">
        <v>98</v>
      </c>
      <c r="AA35" s="66">
        <v>265.7</v>
      </c>
      <c r="AB35" s="69">
        <v>802.1</v>
      </c>
      <c r="AC35" s="69">
        <v>1661</v>
      </c>
      <c r="AD35" s="73">
        <v>342</v>
      </c>
    </row>
    <row r="36" spans="3:30" ht="15">
      <c r="C36" s="61" t="s">
        <v>454</v>
      </c>
      <c r="D36" s="8" t="s">
        <v>115</v>
      </c>
      <c r="E36" s="8" t="s">
        <v>207</v>
      </c>
      <c r="F36" s="8" t="s">
        <v>208</v>
      </c>
      <c r="G36" s="9">
        <v>3992</v>
      </c>
      <c r="H36" s="8" t="s">
        <v>209</v>
      </c>
      <c r="I36" s="13">
        <v>53</v>
      </c>
      <c r="J36" s="8" t="s">
        <v>22</v>
      </c>
      <c r="K36" s="10">
        <v>179652</v>
      </c>
      <c r="L36" s="11" t="s">
        <v>205</v>
      </c>
      <c r="M36" s="12"/>
      <c r="N36" s="21">
        <v>545</v>
      </c>
      <c r="O36" s="12">
        <v>115</v>
      </c>
      <c r="P36" s="12">
        <v>96</v>
      </c>
      <c r="Q36" s="66">
        <v>265.5</v>
      </c>
      <c r="R36" s="12"/>
      <c r="S36" s="12">
        <v>561</v>
      </c>
      <c r="T36" s="12">
        <v>111</v>
      </c>
      <c r="U36" s="12">
        <v>99</v>
      </c>
      <c r="V36" s="66">
        <v>266.1</v>
      </c>
      <c r="W36" s="12"/>
      <c r="X36" s="12">
        <v>561</v>
      </c>
      <c r="Y36" s="12">
        <v>115</v>
      </c>
      <c r="Z36" s="12">
        <v>94</v>
      </c>
      <c r="AA36" s="66">
        <v>265.1</v>
      </c>
      <c r="AB36" s="69">
        <v>796.7</v>
      </c>
      <c r="AC36" s="69">
        <v>1667</v>
      </c>
      <c r="AD36" s="73">
        <v>341</v>
      </c>
    </row>
    <row r="37" spans="3:30" ht="15">
      <c r="C37" s="61" t="s">
        <v>482</v>
      </c>
      <c r="D37" s="8" t="s">
        <v>289</v>
      </c>
      <c r="E37" s="8" t="s">
        <v>135</v>
      </c>
      <c r="F37" s="8" t="s">
        <v>290</v>
      </c>
      <c r="G37" s="9">
        <v>3629</v>
      </c>
      <c r="H37" s="8" t="s">
        <v>291</v>
      </c>
      <c r="I37" s="13">
        <v>55</v>
      </c>
      <c r="J37" s="8" t="s">
        <v>283</v>
      </c>
      <c r="K37" s="10">
        <v>119622</v>
      </c>
      <c r="L37" s="11" t="s">
        <v>205</v>
      </c>
      <c r="M37" s="12"/>
      <c r="N37" s="21">
        <v>538</v>
      </c>
      <c r="O37" s="12">
        <v>113</v>
      </c>
      <c r="P37" s="12">
        <v>94</v>
      </c>
      <c r="Q37" s="66">
        <v>260.8</v>
      </c>
      <c r="R37" s="12"/>
      <c r="S37" s="12">
        <v>566</v>
      </c>
      <c r="T37" s="12">
        <v>119</v>
      </c>
      <c r="U37" s="12">
        <v>96</v>
      </c>
      <c r="V37" s="66">
        <v>271.6</v>
      </c>
      <c r="W37" s="12"/>
      <c r="X37" s="12">
        <v>536</v>
      </c>
      <c r="Y37" s="12">
        <v>109</v>
      </c>
      <c r="Z37" s="12">
        <v>96</v>
      </c>
      <c r="AA37" s="66">
        <v>258.6</v>
      </c>
      <c r="AB37" s="69">
        <v>791</v>
      </c>
      <c r="AC37" s="69">
        <v>1640</v>
      </c>
      <c r="AD37" s="73">
        <v>341</v>
      </c>
    </row>
    <row r="38" spans="3:30" ht="15">
      <c r="C38" s="61" t="s">
        <v>452</v>
      </c>
      <c r="D38" s="8" t="s">
        <v>201</v>
      </c>
      <c r="E38" s="8" t="s">
        <v>202</v>
      </c>
      <c r="F38" s="8" t="s">
        <v>203</v>
      </c>
      <c r="G38" s="9">
        <v>3930</v>
      </c>
      <c r="H38" s="8" t="s">
        <v>68</v>
      </c>
      <c r="I38" s="13">
        <v>70</v>
      </c>
      <c r="J38" s="8" t="s">
        <v>22</v>
      </c>
      <c r="K38" s="10">
        <v>215540</v>
      </c>
      <c r="L38" s="11" t="s">
        <v>205</v>
      </c>
      <c r="M38" s="12"/>
      <c r="N38" s="21">
        <v>549</v>
      </c>
      <c r="O38" s="12">
        <v>114</v>
      </c>
      <c r="P38" s="12">
        <v>95</v>
      </c>
      <c r="Q38" s="66">
        <v>263.9</v>
      </c>
      <c r="R38" s="12"/>
      <c r="S38" s="12">
        <v>561</v>
      </c>
      <c r="T38" s="12">
        <v>112</v>
      </c>
      <c r="U38" s="12">
        <v>91</v>
      </c>
      <c r="V38" s="66">
        <v>259.1</v>
      </c>
      <c r="W38" s="12"/>
      <c r="X38" s="12">
        <v>531</v>
      </c>
      <c r="Y38" s="12">
        <v>115</v>
      </c>
      <c r="Z38" s="12">
        <v>99</v>
      </c>
      <c r="AA38" s="66">
        <v>267.1</v>
      </c>
      <c r="AB38" s="69">
        <v>790.1</v>
      </c>
      <c r="AC38" s="69">
        <v>1641</v>
      </c>
      <c r="AD38" s="73">
        <v>341</v>
      </c>
    </row>
    <row r="39" spans="3:30" ht="15">
      <c r="C39" s="61" t="s">
        <v>499</v>
      </c>
      <c r="D39" s="31" t="s">
        <v>146</v>
      </c>
      <c r="E39" s="31" t="s">
        <v>350</v>
      </c>
      <c r="F39" s="31" t="s">
        <v>351</v>
      </c>
      <c r="G39" s="32">
        <v>6314</v>
      </c>
      <c r="H39" s="31" t="s">
        <v>349</v>
      </c>
      <c r="I39" s="33">
        <v>49</v>
      </c>
      <c r="J39" s="31" t="s">
        <v>352</v>
      </c>
      <c r="K39" s="34">
        <v>115755</v>
      </c>
      <c r="L39" s="11" t="s">
        <v>205</v>
      </c>
      <c r="M39" s="12"/>
      <c r="N39" s="35">
        <v>553</v>
      </c>
      <c r="O39" s="67">
        <v>111</v>
      </c>
      <c r="P39" s="67">
        <v>95</v>
      </c>
      <c r="Q39" s="66">
        <v>261.3</v>
      </c>
      <c r="R39" s="12"/>
      <c r="S39" s="12">
        <v>543</v>
      </c>
      <c r="T39" s="12">
        <v>116</v>
      </c>
      <c r="U39" s="12">
        <v>97</v>
      </c>
      <c r="V39" s="66">
        <v>267.3</v>
      </c>
      <c r="W39" s="12"/>
      <c r="X39" s="12">
        <v>551</v>
      </c>
      <c r="Y39" s="12">
        <v>114</v>
      </c>
      <c r="Z39" s="12">
        <v>96</v>
      </c>
      <c r="AA39" s="66">
        <v>265.1</v>
      </c>
      <c r="AB39" s="69">
        <v>793.7</v>
      </c>
      <c r="AC39" s="69">
        <v>1647</v>
      </c>
      <c r="AD39" s="73">
        <v>341</v>
      </c>
    </row>
    <row r="40" spans="3:30" ht="15">
      <c r="C40" s="61" t="s">
        <v>434</v>
      </c>
      <c r="D40" s="8" t="s">
        <v>146</v>
      </c>
      <c r="E40" s="8" t="s">
        <v>137</v>
      </c>
      <c r="F40" s="8" t="s">
        <v>147</v>
      </c>
      <c r="G40" s="9">
        <v>6343</v>
      </c>
      <c r="H40" s="8" t="s">
        <v>133</v>
      </c>
      <c r="I40" s="13">
        <v>79</v>
      </c>
      <c r="J40" s="8" t="s">
        <v>341</v>
      </c>
      <c r="K40" s="10">
        <v>115661</v>
      </c>
      <c r="L40" s="11" t="s">
        <v>205</v>
      </c>
      <c r="M40" s="12"/>
      <c r="N40" s="21">
        <v>558</v>
      </c>
      <c r="O40" s="12">
        <v>113</v>
      </c>
      <c r="P40" s="12">
        <v>98</v>
      </c>
      <c r="Q40" s="66">
        <v>266.8</v>
      </c>
      <c r="R40" s="12"/>
      <c r="S40" s="12">
        <v>524</v>
      </c>
      <c r="T40" s="12">
        <v>113</v>
      </c>
      <c r="U40" s="12">
        <v>99</v>
      </c>
      <c r="V40" s="66">
        <v>264.4</v>
      </c>
      <c r="W40" s="12"/>
      <c r="X40" s="12">
        <v>557</v>
      </c>
      <c r="Y40" s="12">
        <v>115</v>
      </c>
      <c r="Z40" s="12">
        <v>94</v>
      </c>
      <c r="AA40" s="66">
        <v>264.7</v>
      </c>
      <c r="AB40" s="69">
        <v>795.9</v>
      </c>
      <c r="AC40" s="69">
        <v>1639</v>
      </c>
      <c r="AD40" s="73">
        <v>341</v>
      </c>
    </row>
    <row r="41" spans="3:30" ht="15">
      <c r="C41" s="61" t="s">
        <v>447</v>
      </c>
      <c r="D41" s="8" t="s">
        <v>178</v>
      </c>
      <c r="E41" s="8" t="s">
        <v>38</v>
      </c>
      <c r="F41" s="8" t="s">
        <v>193</v>
      </c>
      <c r="G41" s="9">
        <v>3933</v>
      </c>
      <c r="H41" s="8" t="s">
        <v>191</v>
      </c>
      <c r="I41" s="13">
        <v>53</v>
      </c>
      <c r="J41" s="8" t="s">
        <v>192</v>
      </c>
      <c r="K41" s="10">
        <v>145469</v>
      </c>
      <c r="L41" s="11" t="s">
        <v>205</v>
      </c>
      <c r="M41" s="12"/>
      <c r="N41" s="21">
        <v>550</v>
      </c>
      <c r="O41" s="12">
        <v>117</v>
      </c>
      <c r="P41" s="12">
        <v>97</v>
      </c>
      <c r="Q41" s="66">
        <v>269</v>
      </c>
      <c r="R41" s="12"/>
      <c r="S41" s="12">
        <v>561</v>
      </c>
      <c r="T41" s="12">
        <v>115</v>
      </c>
      <c r="U41" s="12">
        <v>95</v>
      </c>
      <c r="V41" s="66">
        <v>266.1</v>
      </c>
      <c r="W41" s="12"/>
      <c r="X41" s="12">
        <v>507</v>
      </c>
      <c r="Y41" s="12">
        <v>108</v>
      </c>
      <c r="Z41" s="12">
        <v>97</v>
      </c>
      <c r="AA41" s="66">
        <v>255.7</v>
      </c>
      <c r="AB41" s="69">
        <v>790.8</v>
      </c>
      <c r="AC41" s="69">
        <v>1618</v>
      </c>
      <c r="AD41" s="73">
        <v>340</v>
      </c>
    </row>
    <row r="42" spans="3:30" ht="15">
      <c r="C42" s="61" t="s">
        <v>389</v>
      </c>
      <c r="D42" s="8" t="s">
        <v>23</v>
      </c>
      <c r="E42" s="8" t="s">
        <v>24</v>
      </c>
      <c r="F42" s="8" t="s">
        <v>33</v>
      </c>
      <c r="G42" s="9">
        <v>3911</v>
      </c>
      <c r="H42" s="8" t="s">
        <v>25</v>
      </c>
      <c r="I42" s="10">
        <v>65</v>
      </c>
      <c r="J42" s="8" t="s">
        <v>22</v>
      </c>
      <c r="K42" s="10">
        <v>137525</v>
      </c>
      <c r="L42" s="11" t="s">
        <v>205</v>
      </c>
      <c r="M42" s="12"/>
      <c r="N42" s="21">
        <v>563</v>
      </c>
      <c r="O42" s="12">
        <v>116</v>
      </c>
      <c r="P42" s="12">
        <v>98</v>
      </c>
      <c r="Q42" s="66">
        <v>270.3</v>
      </c>
      <c r="R42" s="12"/>
      <c r="S42" s="12">
        <v>567</v>
      </c>
      <c r="T42" s="12">
        <v>109</v>
      </c>
      <c r="U42" s="12">
        <v>98</v>
      </c>
      <c r="V42" s="66">
        <v>263.7</v>
      </c>
      <c r="W42" s="12"/>
      <c r="X42" s="12">
        <v>542</v>
      </c>
      <c r="Y42" s="12">
        <v>115</v>
      </c>
      <c r="Z42" s="12">
        <v>93</v>
      </c>
      <c r="AA42" s="66">
        <v>262.2</v>
      </c>
      <c r="AB42" s="69">
        <v>796.2</v>
      </c>
      <c r="AC42" s="69">
        <v>1672</v>
      </c>
      <c r="AD42" s="73">
        <v>340</v>
      </c>
    </row>
    <row r="43" spans="3:30" ht="15">
      <c r="C43" s="61" t="s">
        <v>470</v>
      </c>
      <c r="D43" s="8" t="s">
        <v>73</v>
      </c>
      <c r="E43" s="8" t="s">
        <v>256</v>
      </c>
      <c r="F43" s="8" t="s">
        <v>255</v>
      </c>
      <c r="G43" s="9">
        <v>3935</v>
      </c>
      <c r="H43" s="8" t="s">
        <v>69</v>
      </c>
      <c r="I43" s="13">
        <v>57</v>
      </c>
      <c r="J43" s="8" t="s">
        <v>22</v>
      </c>
      <c r="K43" s="10">
        <v>106870</v>
      </c>
      <c r="L43" s="11" t="s">
        <v>205</v>
      </c>
      <c r="M43" s="12"/>
      <c r="N43" s="21">
        <v>577</v>
      </c>
      <c r="O43" s="12">
        <v>113</v>
      </c>
      <c r="P43" s="12">
        <v>99</v>
      </c>
      <c r="Q43" s="66">
        <v>269.7</v>
      </c>
      <c r="R43" s="12"/>
      <c r="S43" s="12">
        <v>548</v>
      </c>
      <c r="T43" s="12">
        <v>114</v>
      </c>
      <c r="U43" s="12">
        <v>96</v>
      </c>
      <c r="V43" s="66">
        <v>264.8</v>
      </c>
      <c r="W43" s="12"/>
      <c r="X43" s="12">
        <v>527</v>
      </c>
      <c r="Y43" s="12">
        <v>113</v>
      </c>
      <c r="Z43" s="12">
        <v>91</v>
      </c>
      <c r="AA43" s="66">
        <v>256.7</v>
      </c>
      <c r="AB43" s="69">
        <v>791.2</v>
      </c>
      <c r="AC43" s="69">
        <v>1652</v>
      </c>
      <c r="AD43" s="73">
        <v>340</v>
      </c>
    </row>
    <row r="44" spans="3:30" ht="15">
      <c r="C44" s="61" t="s">
        <v>446</v>
      </c>
      <c r="D44" s="8" t="s">
        <v>110</v>
      </c>
      <c r="E44" s="8" t="s">
        <v>189</v>
      </c>
      <c r="F44" s="8" t="s">
        <v>190</v>
      </c>
      <c r="G44" s="9">
        <v>3933</v>
      </c>
      <c r="H44" s="8" t="s">
        <v>191</v>
      </c>
      <c r="I44" s="13">
        <v>91</v>
      </c>
      <c r="J44" s="8" t="s">
        <v>192</v>
      </c>
      <c r="K44" s="10">
        <v>292616</v>
      </c>
      <c r="L44" s="11" t="s">
        <v>205</v>
      </c>
      <c r="M44" s="12"/>
      <c r="N44" s="21">
        <v>563</v>
      </c>
      <c r="O44" s="12">
        <v>112</v>
      </c>
      <c r="P44" s="12">
        <v>95</v>
      </c>
      <c r="Q44" s="66">
        <v>263.3</v>
      </c>
      <c r="R44" s="12"/>
      <c r="S44" s="12">
        <v>538</v>
      </c>
      <c r="T44" s="12">
        <v>113</v>
      </c>
      <c r="U44" s="12">
        <v>94</v>
      </c>
      <c r="V44" s="66">
        <v>260.8</v>
      </c>
      <c r="W44" s="12"/>
      <c r="X44" s="12">
        <v>544</v>
      </c>
      <c r="Y44" s="12">
        <v>115</v>
      </c>
      <c r="Z44" s="12">
        <v>94</v>
      </c>
      <c r="AA44" s="66">
        <v>263.4</v>
      </c>
      <c r="AB44" s="69">
        <v>787.5</v>
      </c>
      <c r="AC44" s="69">
        <v>1645</v>
      </c>
      <c r="AD44" s="73">
        <v>340</v>
      </c>
    </row>
    <row r="45" spans="3:30" ht="15">
      <c r="C45" s="61" t="s">
        <v>485</v>
      </c>
      <c r="D45" s="8" t="s">
        <v>296</v>
      </c>
      <c r="E45" s="8" t="s">
        <v>298</v>
      </c>
      <c r="F45" s="8" t="s">
        <v>297</v>
      </c>
      <c r="G45" s="9">
        <v>3818</v>
      </c>
      <c r="H45" s="8" t="s">
        <v>295</v>
      </c>
      <c r="I45" s="13">
        <v>61</v>
      </c>
      <c r="J45" s="8" t="s">
        <v>372</v>
      </c>
      <c r="K45" s="10">
        <v>154638</v>
      </c>
      <c r="L45" s="11" t="s">
        <v>205</v>
      </c>
      <c r="M45" s="12"/>
      <c r="N45" s="21">
        <v>547</v>
      </c>
      <c r="O45" s="12">
        <v>111</v>
      </c>
      <c r="P45" s="12">
        <v>98</v>
      </c>
      <c r="Q45" s="66">
        <v>263.7</v>
      </c>
      <c r="R45" s="12"/>
      <c r="S45" s="12">
        <v>551</v>
      </c>
      <c r="T45" s="12">
        <v>113</v>
      </c>
      <c r="U45" s="12">
        <v>95</v>
      </c>
      <c r="V45" s="66">
        <v>263.1</v>
      </c>
      <c r="W45" s="12"/>
      <c r="X45" s="12">
        <v>545</v>
      </c>
      <c r="Y45" s="12">
        <v>115</v>
      </c>
      <c r="Z45" s="12">
        <v>98</v>
      </c>
      <c r="AA45" s="66">
        <v>267.5</v>
      </c>
      <c r="AB45" s="69">
        <v>794.3</v>
      </c>
      <c r="AC45" s="69">
        <v>1643</v>
      </c>
      <c r="AD45" s="73">
        <v>339</v>
      </c>
    </row>
    <row r="46" spans="3:30" ht="15">
      <c r="C46" s="61" t="s">
        <v>393</v>
      </c>
      <c r="D46" s="8" t="s">
        <v>23</v>
      </c>
      <c r="E46" s="8" t="s">
        <v>38</v>
      </c>
      <c r="F46" s="8" t="s">
        <v>39</v>
      </c>
      <c r="G46" s="27">
        <v>3911</v>
      </c>
      <c r="H46" s="27" t="s">
        <v>25</v>
      </c>
      <c r="I46" s="10">
        <v>44</v>
      </c>
      <c r="J46" s="27" t="s">
        <v>22</v>
      </c>
      <c r="K46" s="10">
        <v>137546</v>
      </c>
      <c r="L46" s="11" t="s">
        <v>205</v>
      </c>
      <c r="M46" s="12"/>
      <c r="N46" s="21">
        <v>554</v>
      </c>
      <c r="O46" s="12">
        <v>113</v>
      </c>
      <c r="P46" s="12">
        <v>99</v>
      </c>
      <c r="Q46" s="66">
        <v>267.4</v>
      </c>
      <c r="R46" s="12"/>
      <c r="S46" s="12">
        <v>561</v>
      </c>
      <c r="T46" s="12">
        <v>117</v>
      </c>
      <c r="U46" s="12">
        <v>97</v>
      </c>
      <c r="V46" s="66">
        <v>270.1</v>
      </c>
      <c r="W46" s="12"/>
      <c r="X46" s="12">
        <v>565</v>
      </c>
      <c r="Y46" s="12">
        <v>109</v>
      </c>
      <c r="Z46" s="12">
        <v>97</v>
      </c>
      <c r="AA46" s="66">
        <v>262.5</v>
      </c>
      <c r="AB46" s="69">
        <v>800</v>
      </c>
      <c r="AC46" s="69">
        <v>1680</v>
      </c>
      <c r="AD46" s="73">
        <v>339</v>
      </c>
    </row>
    <row r="47" spans="3:30" ht="15">
      <c r="C47" s="61" t="s">
        <v>391</v>
      </c>
      <c r="D47" s="8" t="s">
        <v>29</v>
      </c>
      <c r="E47" s="8" t="s">
        <v>30</v>
      </c>
      <c r="F47" s="8" t="s">
        <v>32</v>
      </c>
      <c r="G47" s="9">
        <v>3902</v>
      </c>
      <c r="H47" s="8" t="s">
        <v>31</v>
      </c>
      <c r="I47" s="10">
        <v>52</v>
      </c>
      <c r="J47" s="8" t="s">
        <v>22</v>
      </c>
      <c r="K47" s="10">
        <v>145264</v>
      </c>
      <c r="L47" s="11" t="s">
        <v>205</v>
      </c>
      <c r="M47" s="12"/>
      <c r="N47" s="21">
        <v>563</v>
      </c>
      <c r="O47" s="12">
        <v>111</v>
      </c>
      <c r="P47" s="12">
        <v>95</v>
      </c>
      <c r="Q47" s="66">
        <v>262.3</v>
      </c>
      <c r="R47" s="12"/>
      <c r="S47" s="12">
        <v>532</v>
      </c>
      <c r="T47" s="12">
        <v>114</v>
      </c>
      <c r="U47" s="12">
        <v>97</v>
      </c>
      <c r="V47" s="66">
        <v>264.2</v>
      </c>
      <c r="W47" s="12"/>
      <c r="X47" s="12">
        <v>551</v>
      </c>
      <c r="Y47" s="12">
        <v>114</v>
      </c>
      <c r="Z47" s="12">
        <v>95</v>
      </c>
      <c r="AA47" s="66">
        <v>264.1</v>
      </c>
      <c r="AB47" s="69">
        <v>790.6</v>
      </c>
      <c r="AC47" s="69">
        <v>1646</v>
      </c>
      <c r="AD47" s="73">
        <v>339</v>
      </c>
    </row>
    <row r="48" spans="3:30" ht="15">
      <c r="C48" s="61" t="s">
        <v>421</v>
      </c>
      <c r="D48" s="8" t="s">
        <v>110</v>
      </c>
      <c r="E48" s="8" t="s">
        <v>111</v>
      </c>
      <c r="F48" s="8"/>
      <c r="G48" s="27">
        <v>3935</v>
      </c>
      <c r="H48" s="27" t="s">
        <v>69</v>
      </c>
      <c r="I48" s="13">
        <v>57</v>
      </c>
      <c r="J48" s="27" t="s">
        <v>106</v>
      </c>
      <c r="K48" s="10">
        <v>106873</v>
      </c>
      <c r="L48" s="11" t="s">
        <v>205</v>
      </c>
      <c r="M48" s="12"/>
      <c r="N48" s="21">
        <v>546</v>
      </c>
      <c r="O48" s="12">
        <v>114</v>
      </c>
      <c r="P48" s="12">
        <v>98</v>
      </c>
      <c r="Q48" s="66">
        <v>266.6</v>
      </c>
      <c r="R48" s="12"/>
      <c r="S48" s="12">
        <v>551</v>
      </c>
      <c r="T48" s="12">
        <v>113</v>
      </c>
      <c r="U48" s="12">
        <v>94</v>
      </c>
      <c r="V48" s="66">
        <v>262.1</v>
      </c>
      <c r="W48" s="12"/>
      <c r="X48" s="12">
        <v>535</v>
      </c>
      <c r="Y48" s="12">
        <v>112</v>
      </c>
      <c r="Z48" s="12">
        <v>97</v>
      </c>
      <c r="AA48" s="66">
        <v>262.5</v>
      </c>
      <c r="AB48" s="69">
        <v>791.2</v>
      </c>
      <c r="AC48" s="69">
        <v>1632</v>
      </c>
      <c r="AD48" s="73">
        <v>339</v>
      </c>
    </row>
    <row r="49" spans="3:30" ht="15">
      <c r="C49" s="61" t="s">
        <v>390</v>
      </c>
      <c r="D49" s="8" t="s">
        <v>26</v>
      </c>
      <c r="E49" s="8" t="s">
        <v>27</v>
      </c>
      <c r="F49" s="8" t="s">
        <v>34</v>
      </c>
      <c r="G49" s="9">
        <v>3900</v>
      </c>
      <c r="H49" s="8" t="s">
        <v>28</v>
      </c>
      <c r="I49" s="10">
        <v>58</v>
      </c>
      <c r="J49" s="8" t="s">
        <v>22</v>
      </c>
      <c r="K49" s="10">
        <v>137423</v>
      </c>
      <c r="L49" s="11" t="s">
        <v>205</v>
      </c>
      <c r="M49" s="12"/>
      <c r="N49" s="21">
        <v>560</v>
      </c>
      <c r="O49" s="12">
        <v>116</v>
      </c>
      <c r="P49" s="12">
        <v>98</v>
      </c>
      <c r="Q49" s="66">
        <v>270</v>
      </c>
      <c r="R49" s="12"/>
      <c r="S49" s="12">
        <v>551</v>
      </c>
      <c r="T49" s="12">
        <v>113</v>
      </c>
      <c r="U49" s="12">
        <v>94</v>
      </c>
      <c r="V49" s="66">
        <v>262.1</v>
      </c>
      <c r="W49" s="12"/>
      <c r="X49" s="12">
        <v>552</v>
      </c>
      <c r="Y49" s="12">
        <v>110</v>
      </c>
      <c r="Z49" s="12">
        <v>97</v>
      </c>
      <c r="AA49" s="66">
        <v>262.2</v>
      </c>
      <c r="AB49" s="69">
        <v>794.3</v>
      </c>
      <c r="AC49" s="69">
        <v>1663</v>
      </c>
      <c r="AD49" s="73">
        <v>339</v>
      </c>
    </row>
    <row r="50" spans="3:30" ht="15">
      <c r="C50" s="61" t="s">
        <v>420</v>
      </c>
      <c r="D50" s="8" t="s">
        <v>107</v>
      </c>
      <c r="E50" s="8" t="s">
        <v>74</v>
      </c>
      <c r="F50" s="8" t="s">
        <v>108</v>
      </c>
      <c r="G50" s="27">
        <v>3937</v>
      </c>
      <c r="H50" s="27" t="s">
        <v>109</v>
      </c>
      <c r="I50" s="13">
        <v>56</v>
      </c>
      <c r="J50" s="27" t="s">
        <v>106</v>
      </c>
      <c r="K50" s="10">
        <v>253582</v>
      </c>
      <c r="L50" s="11" t="s">
        <v>205</v>
      </c>
      <c r="M50" s="12"/>
      <c r="N50" s="21">
        <v>556</v>
      </c>
      <c r="O50" s="12">
        <v>114</v>
      </c>
      <c r="P50" s="12">
        <v>96</v>
      </c>
      <c r="Q50" s="66">
        <v>265.6</v>
      </c>
      <c r="R50" s="12"/>
      <c r="S50" s="12">
        <v>536</v>
      </c>
      <c r="T50" s="12">
        <v>113</v>
      </c>
      <c r="U50" s="12">
        <v>96</v>
      </c>
      <c r="V50" s="66">
        <v>262.6</v>
      </c>
      <c r="W50" s="12"/>
      <c r="X50" s="12">
        <v>539</v>
      </c>
      <c r="Y50" s="12">
        <v>112</v>
      </c>
      <c r="Z50" s="12">
        <v>95</v>
      </c>
      <c r="AA50" s="66">
        <v>260.9</v>
      </c>
      <c r="AB50" s="69">
        <v>789.1</v>
      </c>
      <c r="AC50" s="69">
        <v>1631</v>
      </c>
      <c r="AD50" s="73">
        <v>339</v>
      </c>
    </row>
    <row r="51" spans="3:30" ht="15">
      <c r="C51" s="61" t="s">
        <v>402</v>
      </c>
      <c r="D51" s="8" t="s">
        <v>60</v>
      </c>
      <c r="E51" s="8" t="s">
        <v>61</v>
      </c>
      <c r="F51" s="8" t="s">
        <v>62</v>
      </c>
      <c r="G51" s="27">
        <v>3982</v>
      </c>
      <c r="H51" s="27" t="s">
        <v>63</v>
      </c>
      <c r="I51" s="12">
        <v>50</v>
      </c>
      <c r="J51" s="27" t="s">
        <v>22</v>
      </c>
      <c r="K51" s="10">
        <v>145317</v>
      </c>
      <c r="L51" s="11" t="s">
        <v>205</v>
      </c>
      <c r="M51" s="12"/>
      <c r="N51" s="21">
        <v>538</v>
      </c>
      <c r="O51" s="12">
        <v>110</v>
      </c>
      <c r="P51" s="12">
        <v>98</v>
      </c>
      <c r="Q51" s="66">
        <v>261.8</v>
      </c>
      <c r="R51" s="12"/>
      <c r="S51" s="12">
        <v>548</v>
      </c>
      <c r="T51" s="12">
        <v>115</v>
      </c>
      <c r="U51" s="12">
        <v>98</v>
      </c>
      <c r="V51" s="66">
        <v>267.8</v>
      </c>
      <c r="W51" s="12"/>
      <c r="X51" s="12">
        <v>544</v>
      </c>
      <c r="Y51" s="12">
        <v>114</v>
      </c>
      <c r="Z51" s="12">
        <v>97</v>
      </c>
      <c r="AA51" s="66">
        <v>265.4</v>
      </c>
      <c r="AB51" s="69">
        <v>795</v>
      </c>
      <c r="AC51" s="69">
        <v>1630</v>
      </c>
      <c r="AD51" s="73">
        <v>339</v>
      </c>
    </row>
    <row r="52" spans="3:30" ht="15">
      <c r="C52" s="61" t="s">
        <v>442</v>
      </c>
      <c r="D52" s="8" t="s">
        <v>178</v>
      </c>
      <c r="E52" s="8" t="s">
        <v>179</v>
      </c>
      <c r="F52" s="8" t="s">
        <v>180</v>
      </c>
      <c r="G52" s="9">
        <v>3930</v>
      </c>
      <c r="H52" s="8" t="s">
        <v>68</v>
      </c>
      <c r="I52" s="13">
        <v>35</v>
      </c>
      <c r="J52" s="8" t="s">
        <v>22</v>
      </c>
      <c r="K52" s="10">
        <v>213148</v>
      </c>
      <c r="L52" s="11" t="s">
        <v>205</v>
      </c>
      <c r="M52" s="12" t="s">
        <v>353</v>
      </c>
      <c r="N52" s="21">
        <v>546</v>
      </c>
      <c r="O52" s="12">
        <v>118</v>
      </c>
      <c r="P52" s="12">
        <v>94</v>
      </c>
      <c r="Q52" s="66">
        <v>266.6</v>
      </c>
      <c r="R52" s="12" t="s">
        <v>353</v>
      </c>
      <c r="S52" s="12"/>
      <c r="T52" s="12">
        <v>115</v>
      </c>
      <c r="U52" s="12">
        <v>98</v>
      </c>
      <c r="V52" s="66">
        <v>213</v>
      </c>
      <c r="W52" s="12" t="s">
        <v>353</v>
      </c>
      <c r="X52" s="12"/>
      <c r="Y52" s="12">
        <v>105</v>
      </c>
      <c r="Z52" s="12">
        <v>93</v>
      </c>
      <c r="AA52" s="66">
        <v>198</v>
      </c>
      <c r="AB52" s="69">
        <v>677.6</v>
      </c>
      <c r="AC52" s="69">
        <v>546</v>
      </c>
      <c r="AD52" s="73">
        <v>338</v>
      </c>
    </row>
    <row r="53" spans="3:30" ht="15">
      <c r="C53" s="61" t="s">
        <v>484</v>
      </c>
      <c r="D53" s="8" t="s">
        <v>296</v>
      </c>
      <c r="E53" s="8" t="s">
        <v>264</v>
      </c>
      <c r="F53" s="8" t="s">
        <v>297</v>
      </c>
      <c r="G53" s="9">
        <v>3818</v>
      </c>
      <c r="H53" s="8" t="s">
        <v>295</v>
      </c>
      <c r="I53" s="13">
        <v>86</v>
      </c>
      <c r="J53" s="8" t="s">
        <v>372</v>
      </c>
      <c r="K53" s="10">
        <v>119363</v>
      </c>
      <c r="L53" s="11" t="s">
        <v>205</v>
      </c>
      <c r="M53" s="12"/>
      <c r="N53" s="21">
        <v>560</v>
      </c>
      <c r="O53" s="12">
        <v>114</v>
      </c>
      <c r="P53" s="12">
        <v>98</v>
      </c>
      <c r="Q53" s="66">
        <v>268</v>
      </c>
      <c r="R53" s="12"/>
      <c r="S53" s="12">
        <v>546</v>
      </c>
      <c r="T53" s="12">
        <v>114</v>
      </c>
      <c r="U53" s="12">
        <v>96</v>
      </c>
      <c r="V53" s="66">
        <v>264.6</v>
      </c>
      <c r="W53" s="12"/>
      <c r="X53" s="12">
        <v>557</v>
      </c>
      <c r="Y53" s="12">
        <v>110</v>
      </c>
      <c r="Z53" s="12">
        <v>91</v>
      </c>
      <c r="AA53" s="66">
        <v>256.7</v>
      </c>
      <c r="AB53" s="69">
        <v>789.3</v>
      </c>
      <c r="AC53" s="69">
        <v>1663</v>
      </c>
      <c r="AD53" s="73">
        <v>338</v>
      </c>
    </row>
    <row r="54" spans="3:30" ht="15">
      <c r="C54" s="61" t="s">
        <v>422</v>
      </c>
      <c r="D54" s="8" t="s">
        <v>112</v>
      </c>
      <c r="E54" s="8" t="s">
        <v>113</v>
      </c>
      <c r="F54" s="8" t="s">
        <v>114</v>
      </c>
      <c r="G54" s="27">
        <v>3937</v>
      </c>
      <c r="H54" s="27" t="s">
        <v>109</v>
      </c>
      <c r="I54" s="13">
        <v>82</v>
      </c>
      <c r="J54" s="27" t="s">
        <v>106</v>
      </c>
      <c r="K54" s="10">
        <v>145314</v>
      </c>
      <c r="L54" s="11" t="s">
        <v>205</v>
      </c>
      <c r="M54" s="12"/>
      <c r="N54" s="21">
        <v>557</v>
      </c>
      <c r="O54" s="12">
        <v>111</v>
      </c>
      <c r="P54" s="12">
        <v>95</v>
      </c>
      <c r="Q54" s="66">
        <v>261.7</v>
      </c>
      <c r="R54" s="12"/>
      <c r="S54" s="12">
        <v>553</v>
      </c>
      <c r="T54" s="12">
        <v>112</v>
      </c>
      <c r="U54" s="12">
        <v>99</v>
      </c>
      <c r="V54" s="66">
        <v>266.3</v>
      </c>
      <c r="W54" s="12"/>
      <c r="X54" s="12">
        <v>556</v>
      </c>
      <c r="Y54" s="12">
        <v>115</v>
      </c>
      <c r="Z54" s="12">
        <v>96</v>
      </c>
      <c r="AA54" s="66">
        <v>266.6</v>
      </c>
      <c r="AB54" s="69">
        <v>794.6</v>
      </c>
      <c r="AC54" s="69">
        <v>1666</v>
      </c>
      <c r="AD54" s="73">
        <v>338</v>
      </c>
    </row>
    <row r="55" spans="3:30" ht="15">
      <c r="C55" s="61" t="s">
        <v>451</v>
      </c>
      <c r="D55" s="8" t="s">
        <v>198</v>
      </c>
      <c r="E55" s="8" t="s">
        <v>199</v>
      </c>
      <c r="F55" s="8" t="s">
        <v>200</v>
      </c>
      <c r="G55" s="9">
        <v>3930</v>
      </c>
      <c r="H55" s="8" t="s">
        <v>68</v>
      </c>
      <c r="I55" s="13">
        <v>60</v>
      </c>
      <c r="J55" s="8" t="s">
        <v>22</v>
      </c>
      <c r="K55" s="10">
        <v>215533</v>
      </c>
      <c r="L55" s="11" t="s">
        <v>205</v>
      </c>
      <c r="M55" s="12"/>
      <c r="N55" s="21">
        <v>539</v>
      </c>
      <c r="O55" s="12">
        <v>112</v>
      </c>
      <c r="P55" s="12">
        <v>95</v>
      </c>
      <c r="Q55" s="66">
        <v>260.9</v>
      </c>
      <c r="R55" s="12"/>
      <c r="S55" s="12">
        <v>566</v>
      </c>
      <c r="T55" s="12">
        <v>115</v>
      </c>
      <c r="U55" s="12">
        <v>98</v>
      </c>
      <c r="V55" s="66">
        <v>269.6</v>
      </c>
      <c r="W55" s="12"/>
      <c r="X55" s="12">
        <v>540</v>
      </c>
      <c r="Y55" s="12">
        <v>111</v>
      </c>
      <c r="Z55" s="12">
        <v>96</v>
      </c>
      <c r="AA55" s="66">
        <v>261</v>
      </c>
      <c r="AB55" s="69">
        <v>791.5</v>
      </c>
      <c r="AC55" s="69">
        <v>1645</v>
      </c>
      <c r="AD55" s="73">
        <v>338</v>
      </c>
    </row>
    <row r="56" spans="3:30" ht="15">
      <c r="C56" s="61" t="s">
        <v>427</v>
      </c>
      <c r="D56" s="8" t="s">
        <v>125</v>
      </c>
      <c r="E56" s="8" t="s">
        <v>129</v>
      </c>
      <c r="F56" s="8" t="s">
        <v>127</v>
      </c>
      <c r="G56" s="27">
        <v>3942</v>
      </c>
      <c r="H56" s="27" t="s">
        <v>128</v>
      </c>
      <c r="I56" s="13">
        <v>94</v>
      </c>
      <c r="J56" s="27" t="s">
        <v>106</v>
      </c>
      <c r="K56" s="10">
        <v>319942</v>
      </c>
      <c r="L56" s="11" t="s">
        <v>205</v>
      </c>
      <c r="M56" s="12" t="s">
        <v>353</v>
      </c>
      <c r="N56" s="21">
        <v>532</v>
      </c>
      <c r="O56" s="12">
        <v>112</v>
      </c>
      <c r="P56" s="12">
        <v>95</v>
      </c>
      <c r="Q56" s="66">
        <v>260.2</v>
      </c>
      <c r="R56" s="12" t="s">
        <v>353</v>
      </c>
      <c r="S56" s="12">
        <v>550</v>
      </c>
      <c r="T56" s="12">
        <v>119</v>
      </c>
      <c r="U56" s="12">
        <v>88</v>
      </c>
      <c r="V56" s="66">
        <v>262</v>
      </c>
      <c r="W56" s="12" t="s">
        <v>353</v>
      </c>
      <c r="X56" s="12">
        <v>540</v>
      </c>
      <c r="Y56" s="12">
        <v>107</v>
      </c>
      <c r="Z56" s="12">
        <v>90</v>
      </c>
      <c r="AA56" s="66">
        <v>251</v>
      </c>
      <c r="AB56" s="69">
        <v>773.2</v>
      </c>
      <c r="AC56" s="69">
        <v>1622</v>
      </c>
      <c r="AD56" s="73">
        <v>338</v>
      </c>
    </row>
    <row r="57" spans="3:30" ht="15">
      <c r="C57" s="61" t="s">
        <v>415</v>
      </c>
      <c r="D57" s="8" t="s">
        <v>92</v>
      </c>
      <c r="E57" s="8" t="s">
        <v>93</v>
      </c>
      <c r="F57" s="8" t="s">
        <v>94</v>
      </c>
      <c r="G57" s="27">
        <v>6467</v>
      </c>
      <c r="H57" s="27" t="s">
        <v>95</v>
      </c>
      <c r="I57" s="13">
        <v>47</v>
      </c>
      <c r="J57" s="27" t="s">
        <v>91</v>
      </c>
      <c r="K57" s="10">
        <v>114625</v>
      </c>
      <c r="L57" s="11" t="s">
        <v>205</v>
      </c>
      <c r="M57" s="12"/>
      <c r="N57" s="21">
        <v>537</v>
      </c>
      <c r="O57" s="12">
        <v>113</v>
      </c>
      <c r="P57" s="12">
        <v>97</v>
      </c>
      <c r="Q57" s="66">
        <v>263.7</v>
      </c>
      <c r="R57" s="12"/>
      <c r="S57" s="12">
        <v>522</v>
      </c>
      <c r="T57" s="12">
        <v>116</v>
      </c>
      <c r="U57" s="12">
        <v>93</v>
      </c>
      <c r="V57" s="66">
        <v>261.2</v>
      </c>
      <c r="W57" s="12"/>
      <c r="X57" s="12">
        <v>558</v>
      </c>
      <c r="Y57" s="12">
        <v>109</v>
      </c>
      <c r="Z57" s="12">
        <v>93</v>
      </c>
      <c r="AA57" s="66">
        <v>257.8</v>
      </c>
      <c r="AB57" s="69">
        <v>782.7</v>
      </c>
      <c r="AC57" s="69">
        <v>1617</v>
      </c>
      <c r="AD57" s="73">
        <v>338</v>
      </c>
    </row>
    <row r="58" spans="3:30" ht="15">
      <c r="C58" s="61" t="s">
        <v>411</v>
      </c>
      <c r="D58" s="8" t="s">
        <v>78</v>
      </c>
      <c r="E58" s="8" t="s">
        <v>79</v>
      </c>
      <c r="F58" s="8" t="s">
        <v>80</v>
      </c>
      <c r="G58" s="27">
        <v>3902</v>
      </c>
      <c r="H58" s="27" t="s">
        <v>31</v>
      </c>
      <c r="I58" s="13">
        <v>49</v>
      </c>
      <c r="J58" s="27" t="s">
        <v>22</v>
      </c>
      <c r="K58" s="10">
        <v>145449</v>
      </c>
      <c r="L58" s="11" t="s">
        <v>205</v>
      </c>
      <c r="M58" s="12"/>
      <c r="N58" s="21">
        <v>545</v>
      </c>
      <c r="O58" s="12">
        <v>117</v>
      </c>
      <c r="P58" s="12">
        <v>96</v>
      </c>
      <c r="Q58" s="66">
        <v>267.5</v>
      </c>
      <c r="R58" s="12"/>
      <c r="S58" s="12">
        <v>545</v>
      </c>
      <c r="T58" s="12">
        <v>118</v>
      </c>
      <c r="U58" s="12">
        <v>96</v>
      </c>
      <c r="V58" s="66">
        <v>268.5</v>
      </c>
      <c r="W58" s="12"/>
      <c r="X58" s="12">
        <v>492</v>
      </c>
      <c r="Y58" s="12">
        <v>103</v>
      </c>
      <c r="Z58" s="12">
        <v>96</v>
      </c>
      <c r="AA58" s="66">
        <v>248.2</v>
      </c>
      <c r="AB58" s="69">
        <v>784.2</v>
      </c>
      <c r="AC58" s="69">
        <v>1582</v>
      </c>
      <c r="AD58" s="73">
        <v>338</v>
      </c>
    </row>
    <row r="59" spans="3:30" ht="15">
      <c r="C59" s="61" t="s">
        <v>495</v>
      </c>
      <c r="D59" s="8" t="s">
        <v>178</v>
      </c>
      <c r="E59" s="8" t="s">
        <v>319</v>
      </c>
      <c r="F59" s="8" t="s">
        <v>310</v>
      </c>
      <c r="G59" s="9">
        <v>3933</v>
      </c>
      <c r="H59" s="8" t="s">
        <v>191</v>
      </c>
      <c r="I59" s="13">
        <v>49</v>
      </c>
      <c r="J59" s="8" t="s">
        <v>192</v>
      </c>
      <c r="K59" s="10">
        <v>102437</v>
      </c>
      <c r="L59" s="11" t="s">
        <v>205</v>
      </c>
      <c r="M59" s="12"/>
      <c r="N59" s="21">
        <v>532</v>
      </c>
      <c r="O59" s="12">
        <v>107</v>
      </c>
      <c r="P59" s="12">
        <v>96</v>
      </c>
      <c r="Q59" s="66">
        <v>256.2</v>
      </c>
      <c r="R59" s="12"/>
      <c r="S59" s="12">
        <v>547</v>
      </c>
      <c r="T59" s="12">
        <v>117</v>
      </c>
      <c r="U59" s="12">
        <v>97</v>
      </c>
      <c r="V59" s="66">
        <v>268.7</v>
      </c>
      <c r="W59" s="12"/>
      <c r="X59" s="12">
        <v>550</v>
      </c>
      <c r="Y59" s="12">
        <v>113</v>
      </c>
      <c r="Z59" s="12">
        <v>97</v>
      </c>
      <c r="AA59" s="66">
        <v>265</v>
      </c>
      <c r="AB59" s="69">
        <v>789.9</v>
      </c>
      <c r="AC59" s="69">
        <v>1629</v>
      </c>
      <c r="AD59" s="73">
        <v>337</v>
      </c>
    </row>
    <row r="60" spans="3:30" ht="15">
      <c r="C60" s="61" t="s">
        <v>438</v>
      </c>
      <c r="D60" s="8" t="s">
        <v>158</v>
      </c>
      <c r="E60" s="8" t="s">
        <v>159</v>
      </c>
      <c r="F60" s="8" t="s">
        <v>160</v>
      </c>
      <c r="G60" s="9">
        <v>3953</v>
      </c>
      <c r="H60" s="8" t="s">
        <v>157</v>
      </c>
      <c r="I60" s="13">
        <v>69</v>
      </c>
      <c r="J60" s="8" t="s">
        <v>374</v>
      </c>
      <c r="K60" s="10">
        <v>145281</v>
      </c>
      <c r="L60" s="11" t="s">
        <v>205</v>
      </c>
      <c r="M60" s="12"/>
      <c r="N60" s="21">
        <v>554</v>
      </c>
      <c r="O60" s="12">
        <v>114</v>
      </c>
      <c r="P60" s="12">
        <v>98</v>
      </c>
      <c r="Q60" s="66">
        <v>267.4</v>
      </c>
      <c r="R60" s="12"/>
      <c r="S60" s="12">
        <v>531</v>
      </c>
      <c r="T60" s="12">
        <v>114</v>
      </c>
      <c r="U60" s="12">
        <v>97</v>
      </c>
      <c r="V60" s="66">
        <v>264.1</v>
      </c>
      <c r="W60" s="12"/>
      <c r="X60" s="12">
        <v>539</v>
      </c>
      <c r="Y60" s="12">
        <v>109</v>
      </c>
      <c r="Z60" s="12">
        <v>95</v>
      </c>
      <c r="AA60" s="66">
        <v>257.9</v>
      </c>
      <c r="AB60" s="69">
        <v>789.4</v>
      </c>
      <c r="AC60" s="69">
        <v>1624</v>
      </c>
      <c r="AD60" s="73">
        <v>337</v>
      </c>
    </row>
    <row r="61" spans="3:30" ht="15">
      <c r="C61" s="61" t="s">
        <v>475</v>
      </c>
      <c r="D61" s="8" t="s">
        <v>44</v>
      </c>
      <c r="E61" s="8" t="s">
        <v>45</v>
      </c>
      <c r="F61" s="8" t="s">
        <v>271</v>
      </c>
      <c r="G61" s="9">
        <v>3613</v>
      </c>
      <c r="H61" s="8" t="s">
        <v>272</v>
      </c>
      <c r="I61" s="13">
        <v>61</v>
      </c>
      <c r="J61" s="8" t="s">
        <v>375</v>
      </c>
      <c r="K61" s="10">
        <v>145345</v>
      </c>
      <c r="L61" s="11" t="s">
        <v>205</v>
      </c>
      <c r="M61" s="12"/>
      <c r="N61" s="21">
        <v>543</v>
      </c>
      <c r="O61" s="12">
        <v>113</v>
      </c>
      <c r="P61" s="12">
        <v>95</v>
      </c>
      <c r="Q61" s="66">
        <v>262.3</v>
      </c>
      <c r="R61" s="12"/>
      <c r="S61" s="12">
        <v>540</v>
      </c>
      <c r="T61" s="12">
        <v>112</v>
      </c>
      <c r="U61" s="12">
        <v>96</v>
      </c>
      <c r="V61" s="66">
        <v>262</v>
      </c>
      <c r="W61" s="12"/>
      <c r="X61" s="12">
        <v>536</v>
      </c>
      <c r="Y61" s="12">
        <v>112</v>
      </c>
      <c r="Z61" s="12">
        <v>96</v>
      </c>
      <c r="AA61" s="66">
        <v>261.6</v>
      </c>
      <c r="AB61" s="69">
        <v>785.9</v>
      </c>
      <c r="AC61" s="69">
        <v>1619</v>
      </c>
      <c r="AD61" s="73">
        <v>337</v>
      </c>
    </row>
    <row r="62" spans="3:30" ht="15">
      <c r="C62" s="61" t="s">
        <v>440</v>
      </c>
      <c r="D62" s="8" t="s">
        <v>163</v>
      </c>
      <c r="E62" s="8" t="s">
        <v>164</v>
      </c>
      <c r="F62" s="8" t="s">
        <v>165</v>
      </c>
      <c r="G62" s="9">
        <v>3951</v>
      </c>
      <c r="H62" s="8" t="s">
        <v>162</v>
      </c>
      <c r="I62" s="13">
        <v>52</v>
      </c>
      <c r="J62" s="8" t="s">
        <v>374</v>
      </c>
      <c r="K62" s="10">
        <v>275488</v>
      </c>
      <c r="L62" s="11" t="s">
        <v>205</v>
      </c>
      <c r="M62" s="12"/>
      <c r="N62" s="21">
        <v>554</v>
      </c>
      <c r="O62" s="12">
        <v>113</v>
      </c>
      <c r="P62" s="12">
        <v>91</v>
      </c>
      <c r="Q62" s="66">
        <v>259.4</v>
      </c>
      <c r="R62" s="12"/>
      <c r="S62" s="12">
        <v>524</v>
      </c>
      <c r="T62" s="12">
        <v>114</v>
      </c>
      <c r="U62" s="12">
        <v>93</v>
      </c>
      <c r="V62" s="66">
        <v>259.4</v>
      </c>
      <c r="W62" s="12"/>
      <c r="X62" s="12">
        <v>513</v>
      </c>
      <c r="Y62" s="12">
        <v>110</v>
      </c>
      <c r="Z62" s="12">
        <v>94</v>
      </c>
      <c r="AA62" s="66">
        <v>255.3</v>
      </c>
      <c r="AB62" s="69">
        <v>774.1</v>
      </c>
      <c r="AC62" s="69">
        <v>1591</v>
      </c>
      <c r="AD62" s="73">
        <v>337</v>
      </c>
    </row>
    <row r="63" spans="3:30" ht="15">
      <c r="C63" s="61" t="s">
        <v>441</v>
      </c>
      <c r="D63" s="8" t="s">
        <v>115</v>
      </c>
      <c r="E63" s="8" t="s">
        <v>176</v>
      </c>
      <c r="F63" s="8" t="s">
        <v>177</v>
      </c>
      <c r="G63" s="9">
        <v>3902</v>
      </c>
      <c r="H63" s="8" t="s">
        <v>31</v>
      </c>
      <c r="I63" s="13">
        <v>93</v>
      </c>
      <c r="J63" s="8" t="s">
        <v>22</v>
      </c>
      <c r="K63" s="10">
        <v>316740</v>
      </c>
      <c r="L63" s="11" t="s">
        <v>205</v>
      </c>
      <c r="M63" s="12"/>
      <c r="N63" s="21">
        <v>545</v>
      </c>
      <c r="O63" s="12">
        <v>109</v>
      </c>
      <c r="P63" s="12">
        <v>100</v>
      </c>
      <c r="Q63" s="66">
        <v>263.5</v>
      </c>
      <c r="R63" s="12"/>
      <c r="S63" s="12">
        <v>556</v>
      </c>
      <c r="T63" s="12">
        <v>115</v>
      </c>
      <c r="U63" s="12">
        <v>96</v>
      </c>
      <c r="V63" s="66">
        <v>266.6</v>
      </c>
      <c r="W63" s="12"/>
      <c r="X63" s="12">
        <v>533</v>
      </c>
      <c r="Y63" s="12">
        <v>113</v>
      </c>
      <c r="Z63" s="12">
        <v>95</v>
      </c>
      <c r="AA63" s="66">
        <v>261.3</v>
      </c>
      <c r="AB63" s="69">
        <v>791.4</v>
      </c>
      <c r="AC63" s="69">
        <v>1634</v>
      </c>
      <c r="AD63" s="73">
        <v>337</v>
      </c>
    </row>
    <row r="64" spans="3:30" ht="15">
      <c r="C64" s="61" t="s">
        <v>433</v>
      </c>
      <c r="D64" s="8" t="s">
        <v>143</v>
      </c>
      <c r="E64" s="8" t="s">
        <v>144</v>
      </c>
      <c r="F64" s="8" t="s">
        <v>145</v>
      </c>
      <c r="G64" s="9">
        <v>6343</v>
      </c>
      <c r="H64" s="8" t="s">
        <v>133</v>
      </c>
      <c r="I64" s="13">
        <v>84</v>
      </c>
      <c r="J64" s="8" t="s">
        <v>341</v>
      </c>
      <c r="K64" s="10">
        <v>115659</v>
      </c>
      <c r="L64" s="11" t="s">
        <v>205</v>
      </c>
      <c r="M64" s="12"/>
      <c r="N64" s="21">
        <v>567</v>
      </c>
      <c r="O64" s="12">
        <v>116</v>
      </c>
      <c r="P64" s="12">
        <v>98</v>
      </c>
      <c r="Q64" s="66">
        <v>270.7</v>
      </c>
      <c r="R64" s="12"/>
      <c r="S64" s="12">
        <v>563</v>
      </c>
      <c r="T64" s="12">
        <v>115</v>
      </c>
      <c r="U64" s="12">
        <v>96</v>
      </c>
      <c r="V64" s="66">
        <v>267.3</v>
      </c>
      <c r="W64" s="12"/>
      <c r="X64" s="12">
        <v>565</v>
      </c>
      <c r="Y64" s="12">
        <v>106</v>
      </c>
      <c r="Z64" s="12">
        <v>96</v>
      </c>
      <c r="AA64" s="66">
        <v>258.5</v>
      </c>
      <c r="AB64" s="69">
        <v>796.5</v>
      </c>
      <c r="AC64" s="69">
        <v>1695</v>
      </c>
      <c r="AD64" s="73">
        <v>337</v>
      </c>
    </row>
    <row r="65" spans="3:30" ht="15">
      <c r="C65" s="61" t="s">
        <v>409</v>
      </c>
      <c r="D65" s="8" t="s">
        <v>75</v>
      </c>
      <c r="E65" s="8" t="s">
        <v>76</v>
      </c>
      <c r="F65" s="8" t="s">
        <v>77</v>
      </c>
      <c r="G65" s="27">
        <v>3902</v>
      </c>
      <c r="H65" s="27" t="s">
        <v>31</v>
      </c>
      <c r="I65" s="13">
        <v>48</v>
      </c>
      <c r="J65" s="27" t="s">
        <v>22</v>
      </c>
      <c r="K65" s="10">
        <v>145272</v>
      </c>
      <c r="L65" s="11" t="s">
        <v>205</v>
      </c>
      <c r="M65" s="12"/>
      <c r="N65" s="21">
        <v>543</v>
      </c>
      <c r="O65" s="12">
        <v>111</v>
      </c>
      <c r="P65" s="12">
        <v>97</v>
      </c>
      <c r="Q65" s="66">
        <v>262.3</v>
      </c>
      <c r="R65" s="12"/>
      <c r="S65" s="12">
        <v>517</v>
      </c>
      <c r="T65" s="12">
        <v>109</v>
      </c>
      <c r="U65" s="12">
        <v>96</v>
      </c>
      <c r="V65" s="66">
        <v>256.7</v>
      </c>
      <c r="W65" s="12"/>
      <c r="X65" s="12">
        <v>546</v>
      </c>
      <c r="Y65" s="12">
        <v>117</v>
      </c>
      <c r="Z65" s="12">
        <v>96</v>
      </c>
      <c r="AA65" s="66">
        <v>267.6</v>
      </c>
      <c r="AB65" s="69">
        <v>786.6</v>
      </c>
      <c r="AC65" s="69">
        <v>1606</v>
      </c>
      <c r="AD65" s="73">
        <v>337</v>
      </c>
    </row>
    <row r="66" spans="3:30" ht="15">
      <c r="C66" s="61" t="s">
        <v>437</v>
      </c>
      <c r="D66" s="8" t="s">
        <v>154</v>
      </c>
      <c r="E66" s="8" t="s">
        <v>155</v>
      </c>
      <c r="F66" s="8" t="s">
        <v>156</v>
      </c>
      <c r="G66" s="9">
        <v>3953</v>
      </c>
      <c r="H66" s="8" t="s">
        <v>157</v>
      </c>
      <c r="I66" s="13">
        <v>40</v>
      </c>
      <c r="J66" s="8" t="s">
        <v>374</v>
      </c>
      <c r="K66" s="10">
        <v>145282</v>
      </c>
      <c r="L66" s="11" t="s">
        <v>205</v>
      </c>
      <c r="M66" s="12"/>
      <c r="N66" s="21">
        <v>538</v>
      </c>
      <c r="O66" s="12">
        <v>110</v>
      </c>
      <c r="P66" s="12">
        <v>94</v>
      </c>
      <c r="Q66" s="66">
        <v>257.8</v>
      </c>
      <c r="R66" s="12"/>
      <c r="S66" s="12">
        <v>540</v>
      </c>
      <c r="T66" s="12">
        <v>112</v>
      </c>
      <c r="U66" s="12">
        <v>94</v>
      </c>
      <c r="V66" s="66">
        <v>260</v>
      </c>
      <c r="W66" s="12"/>
      <c r="X66" s="12">
        <v>510</v>
      </c>
      <c r="Y66" s="12">
        <v>114</v>
      </c>
      <c r="Z66" s="12">
        <v>93</v>
      </c>
      <c r="AA66" s="66">
        <v>258</v>
      </c>
      <c r="AB66" s="69">
        <v>775.8</v>
      </c>
      <c r="AC66" s="69">
        <v>1588</v>
      </c>
      <c r="AD66" s="73">
        <v>336</v>
      </c>
    </row>
    <row r="67" spans="3:30" ht="15">
      <c r="C67" s="61" t="s">
        <v>417</v>
      </c>
      <c r="D67" s="8" t="s">
        <v>99</v>
      </c>
      <c r="E67" s="8" t="s">
        <v>100</v>
      </c>
      <c r="F67" s="8" t="s">
        <v>101</v>
      </c>
      <c r="G67" s="27">
        <v>6469</v>
      </c>
      <c r="H67" s="27" t="s">
        <v>90</v>
      </c>
      <c r="I67" s="13">
        <v>48</v>
      </c>
      <c r="J67" s="27" t="s">
        <v>91</v>
      </c>
      <c r="K67" s="10">
        <v>114619</v>
      </c>
      <c r="L67" s="11" t="s">
        <v>205</v>
      </c>
      <c r="M67" s="12"/>
      <c r="N67" s="21">
        <v>562</v>
      </c>
      <c r="O67" s="12">
        <v>115</v>
      </c>
      <c r="P67" s="12">
        <v>99</v>
      </c>
      <c r="Q67" s="66">
        <v>270.2</v>
      </c>
      <c r="R67" s="12"/>
      <c r="S67" s="12">
        <v>535</v>
      </c>
      <c r="T67" s="12">
        <v>114</v>
      </c>
      <c r="U67" s="12">
        <v>96</v>
      </c>
      <c r="V67" s="66">
        <v>263.5</v>
      </c>
      <c r="W67" s="12"/>
      <c r="X67" s="12">
        <v>527</v>
      </c>
      <c r="Y67" s="12">
        <v>107</v>
      </c>
      <c r="Z67" s="12">
        <v>97</v>
      </c>
      <c r="AA67" s="66">
        <v>256.7</v>
      </c>
      <c r="AB67" s="69">
        <v>790.4</v>
      </c>
      <c r="AC67" s="69">
        <v>1624</v>
      </c>
      <c r="AD67" s="73">
        <v>336</v>
      </c>
    </row>
    <row r="68" spans="3:30" ht="15">
      <c r="C68" s="61" t="s">
        <v>487</v>
      </c>
      <c r="D68" s="8" t="s">
        <v>302</v>
      </c>
      <c r="E68" s="8" t="s">
        <v>303</v>
      </c>
      <c r="F68" s="8" t="s">
        <v>304</v>
      </c>
      <c r="G68" s="9">
        <v>3818</v>
      </c>
      <c r="H68" s="8" t="s">
        <v>295</v>
      </c>
      <c r="I68" s="13">
        <v>44</v>
      </c>
      <c r="J68" s="8" t="s">
        <v>372</v>
      </c>
      <c r="K68" s="10">
        <v>119382</v>
      </c>
      <c r="L68" s="11" t="s">
        <v>205</v>
      </c>
      <c r="M68" s="12"/>
      <c r="N68" s="21">
        <v>553</v>
      </c>
      <c r="O68" s="12">
        <v>108</v>
      </c>
      <c r="P68" s="12">
        <v>98</v>
      </c>
      <c r="Q68" s="66">
        <v>261.3</v>
      </c>
      <c r="R68" s="12"/>
      <c r="S68" s="12">
        <v>558</v>
      </c>
      <c r="T68" s="12">
        <v>112</v>
      </c>
      <c r="U68" s="12">
        <v>94</v>
      </c>
      <c r="V68" s="66">
        <v>261.8</v>
      </c>
      <c r="W68" s="12"/>
      <c r="X68" s="12">
        <v>556</v>
      </c>
      <c r="Y68" s="12">
        <v>116</v>
      </c>
      <c r="Z68" s="12">
        <v>97</v>
      </c>
      <c r="AA68" s="66">
        <v>268.6</v>
      </c>
      <c r="AB68" s="69">
        <v>791.7</v>
      </c>
      <c r="AC68" s="69">
        <v>1667</v>
      </c>
      <c r="AD68" s="73">
        <v>336</v>
      </c>
    </row>
    <row r="69" spans="3:30" ht="15">
      <c r="C69" s="61" t="s">
        <v>448</v>
      </c>
      <c r="D69" s="8" t="s">
        <v>178</v>
      </c>
      <c r="E69" s="8" t="s">
        <v>194</v>
      </c>
      <c r="F69" s="8" t="s">
        <v>195</v>
      </c>
      <c r="G69" s="9">
        <v>3933</v>
      </c>
      <c r="H69" s="8" t="s">
        <v>191</v>
      </c>
      <c r="I69" s="13">
        <v>60</v>
      </c>
      <c r="J69" s="8" t="s">
        <v>192</v>
      </c>
      <c r="K69" s="10">
        <v>145466</v>
      </c>
      <c r="L69" s="11" t="s">
        <v>205</v>
      </c>
      <c r="M69" s="12"/>
      <c r="N69" s="21">
        <v>544</v>
      </c>
      <c r="O69" s="12">
        <v>105</v>
      </c>
      <c r="P69" s="12">
        <v>98</v>
      </c>
      <c r="Q69" s="66">
        <v>257.4</v>
      </c>
      <c r="R69" s="12"/>
      <c r="S69" s="12">
        <v>551</v>
      </c>
      <c r="T69" s="12">
        <v>119</v>
      </c>
      <c r="U69" s="12">
        <v>94</v>
      </c>
      <c r="V69" s="66">
        <v>268.1</v>
      </c>
      <c r="W69" s="12"/>
      <c r="X69" s="12">
        <v>572</v>
      </c>
      <c r="Y69" s="12">
        <v>111</v>
      </c>
      <c r="Z69" s="12">
        <v>99</v>
      </c>
      <c r="AA69" s="66">
        <v>267.2</v>
      </c>
      <c r="AB69" s="69">
        <v>792.7</v>
      </c>
      <c r="AC69" s="69">
        <v>1667</v>
      </c>
      <c r="AD69" s="73">
        <v>335</v>
      </c>
    </row>
    <row r="70" spans="3:30" ht="15">
      <c r="C70" s="61" t="s">
        <v>449</v>
      </c>
      <c r="D70" s="8" t="s">
        <v>179</v>
      </c>
      <c r="E70" s="8" t="s">
        <v>67</v>
      </c>
      <c r="F70" s="8" t="s">
        <v>184</v>
      </c>
      <c r="G70" s="9">
        <v>3902</v>
      </c>
      <c r="H70" s="8" t="s">
        <v>31</v>
      </c>
      <c r="I70" s="13">
        <v>45</v>
      </c>
      <c r="J70" s="8" t="s">
        <v>22</v>
      </c>
      <c r="K70" s="10">
        <v>137489</v>
      </c>
      <c r="L70" s="11" t="s">
        <v>205</v>
      </c>
      <c r="M70" s="12"/>
      <c r="N70" s="21">
        <v>555</v>
      </c>
      <c r="O70" s="12">
        <v>114</v>
      </c>
      <c r="P70" s="12">
        <v>98</v>
      </c>
      <c r="Q70" s="66">
        <v>267.5</v>
      </c>
      <c r="R70" s="12"/>
      <c r="S70" s="12">
        <v>558</v>
      </c>
      <c r="T70" s="12">
        <v>116</v>
      </c>
      <c r="U70" s="12">
        <v>97</v>
      </c>
      <c r="V70" s="66">
        <v>268.8</v>
      </c>
      <c r="W70" s="12"/>
      <c r="X70" s="12">
        <v>523</v>
      </c>
      <c r="Y70" s="12">
        <v>105</v>
      </c>
      <c r="Z70" s="12">
        <v>91</v>
      </c>
      <c r="AA70" s="66">
        <v>248.3</v>
      </c>
      <c r="AB70" s="69">
        <v>784.6</v>
      </c>
      <c r="AC70" s="69">
        <v>1636</v>
      </c>
      <c r="AD70" s="73">
        <v>335</v>
      </c>
    </row>
    <row r="71" spans="3:30" ht="15">
      <c r="C71" s="61" t="s">
        <v>392</v>
      </c>
      <c r="D71" s="8" t="s">
        <v>35</v>
      </c>
      <c r="E71" s="8" t="s">
        <v>36</v>
      </c>
      <c r="F71" s="8" t="s">
        <v>37</v>
      </c>
      <c r="G71" s="27">
        <v>3904</v>
      </c>
      <c r="H71" s="27" t="s">
        <v>15</v>
      </c>
      <c r="I71" s="10">
        <v>48</v>
      </c>
      <c r="J71" s="27" t="s">
        <v>22</v>
      </c>
      <c r="K71" s="10">
        <v>145308</v>
      </c>
      <c r="L71" s="11" t="s">
        <v>205</v>
      </c>
      <c r="M71" s="12"/>
      <c r="N71" s="21">
        <v>550</v>
      </c>
      <c r="O71" s="12">
        <v>116</v>
      </c>
      <c r="P71" s="12">
        <v>94</v>
      </c>
      <c r="Q71" s="66">
        <v>265</v>
      </c>
      <c r="R71" s="12"/>
      <c r="S71" s="12">
        <v>542</v>
      </c>
      <c r="T71" s="12">
        <v>112</v>
      </c>
      <c r="U71" s="12">
        <v>95</v>
      </c>
      <c r="V71" s="66">
        <v>261.2</v>
      </c>
      <c r="W71" s="12"/>
      <c r="X71" s="12">
        <v>534</v>
      </c>
      <c r="Y71" s="12">
        <v>107</v>
      </c>
      <c r="Z71" s="12">
        <v>98</v>
      </c>
      <c r="AA71" s="66">
        <v>258.4</v>
      </c>
      <c r="AB71" s="69">
        <v>784.6</v>
      </c>
      <c r="AC71" s="69">
        <v>1626</v>
      </c>
      <c r="AD71" s="73">
        <v>335</v>
      </c>
    </row>
    <row r="72" spans="3:30" ht="15">
      <c r="C72" s="61" t="s">
        <v>480</v>
      </c>
      <c r="D72" s="8" t="s">
        <v>279</v>
      </c>
      <c r="E72" s="8" t="s">
        <v>284</v>
      </c>
      <c r="F72" s="8" t="s">
        <v>285</v>
      </c>
      <c r="G72" s="9">
        <v>3700</v>
      </c>
      <c r="H72" s="8" t="s">
        <v>282</v>
      </c>
      <c r="I72" s="13">
        <v>48</v>
      </c>
      <c r="J72" s="8" t="s">
        <v>283</v>
      </c>
      <c r="K72" s="10">
        <v>119617</v>
      </c>
      <c r="L72" s="11" t="s">
        <v>205</v>
      </c>
      <c r="M72" s="12"/>
      <c r="N72" s="21">
        <v>542</v>
      </c>
      <c r="O72" s="12">
        <v>110</v>
      </c>
      <c r="P72" s="12">
        <v>93</v>
      </c>
      <c r="Q72" s="66">
        <v>257.2</v>
      </c>
      <c r="R72" s="12"/>
      <c r="S72" s="12">
        <v>544</v>
      </c>
      <c r="T72" s="12">
        <v>115</v>
      </c>
      <c r="U72" s="12">
        <v>96</v>
      </c>
      <c r="V72" s="66">
        <v>265.4</v>
      </c>
      <c r="W72" s="12"/>
      <c r="X72" s="12">
        <v>531</v>
      </c>
      <c r="Y72" s="12">
        <v>110</v>
      </c>
      <c r="Z72" s="12">
        <v>94</v>
      </c>
      <c r="AA72" s="66">
        <v>257.1</v>
      </c>
      <c r="AB72" s="69">
        <v>779.7</v>
      </c>
      <c r="AC72" s="69">
        <v>1617</v>
      </c>
      <c r="AD72" s="73">
        <v>335</v>
      </c>
    </row>
    <row r="73" spans="3:30" ht="15">
      <c r="C73" s="61" t="s">
        <v>435</v>
      </c>
      <c r="D73" s="8" t="s">
        <v>148</v>
      </c>
      <c r="E73" s="8" t="s">
        <v>149</v>
      </c>
      <c r="F73" s="8" t="s">
        <v>150</v>
      </c>
      <c r="G73" s="9">
        <v>3970</v>
      </c>
      <c r="H73" s="8" t="s">
        <v>151</v>
      </c>
      <c r="I73" s="13">
        <v>91</v>
      </c>
      <c r="J73" s="8" t="s">
        <v>374</v>
      </c>
      <c r="K73" s="10">
        <v>299961</v>
      </c>
      <c r="L73" s="11" t="s">
        <v>205</v>
      </c>
      <c r="M73" s="12"/>
      <c r="N73" s="21">
        <v>531</v>
      </c>
      <c r="O73" s="12">
        <v>117</v>
      </c>
      <c r="P73" s="12">
        <v>94</v>
      </c>
      <c r="Q73" s="66">
        <v>264.1</v>
      </c>
      <c r="R73" s="12"/>
      <c r="S73" s="12">
        <v>535</v>
      </c>
      <c r="T73" s="12">
        <v>105</v>
      </c>
      <c r="U73" s="12">
        <v>93</v>
      </c>
      <c r="V73" s="66">
        <v>251.5</v>
      </c>
      <c r="W73" s="12"/>
      <c r="X73" s="12">
        <v>529</v>
      </c>
      <c r="Y73" s="12">
        <v>113</v>
      </c>
      <c r="Z73" s="12">
        <v>97</v>
      </c>
      <c r="AA73" s="66">
        <v>262.9</v>
      </c>
      <c r="AB73" s="69">
        <v>778.5</v>
      </c>
      <c r="AC73" s="69">
        <v>1595</v>
      </c>
      <c r="AD73" s="73">
        <v>335</v>
      </c>
    </row>
    <row r="74" spans="3:30" ht="15">
      <c r="C74" s="61" t="s">
        <v>388</v>
      </c>
      <c r="D74" s="8" t="s">
        <v>14</v>
      </c>
      <c r="E74" s="8" t="s">
        <v>21</v>
      </c>
      <c r="F74" s="8" t="s">
        <v>20</v>
      </c>
      <c r="G74" s="9">
        <v>3904</v>
      </c>
      <c r="H74" s="9" t="s">
        <v>15</v>
      </c>
      <c r="I74" s="10">
        <v>49</v>
      </c>
      <c r="J74" s="9" t="s">
        <v>22</v>
      </c>
      <c r="K74" s="10">
        <v>145320</v>
      </c>
      <c r="L74" s="11" t="s">
        <v>205</v>
      </c>
      <c r="M74" s="12"/>
      <c r="N74" s="21">
        <v>556</v>
      </c>
      <c r="O74" s="12">
        <v>112</v>
      </c>
      <c r="P74" s="12">
        <v>98</v>
      </c>
      <c r="Q74" s="66">
        <v>265.6</v>
      </c>
      <c r="R74" s="12"/>
      <c r="S74" s="12">
        <v>559</v>
      </c>
      <c r="T74" s="12">
        <v>110</v>
      </c>
      <c r="U74" s="12">
        <v>95</v>
      </c>
      <c r="V74" s="66">
        <v>260.9</v>
      </c>
      <c r="W74" s="12"/>
      <c r="X74" s="12">
        <v>518</v>
      </c>
      <c r="Y74" s="12">
        <v>113</v>
      </c>
      <c r="Z74" s="12">
        <v>88</v>
      </c>
      <c r="AA74" s="66">
        <v>252.8</v>
      </c>
      <c r="AB74" s="69">
        <v>779.3</v>
      </c>
      <c r="AC74" s="69">
        <v>1633</v>
      </c>
      <c r="AD74" s="73">
        <v>335</v>
      </c>
    </row>
    <row r="75" spans="3:30" ht="15">
      <c r="C75" s="61" t="s">
        <v>426</v>
      </c>
      <c r="D75" s="8" t="s">
        <v>125</v>
      </c>
      <c r="E75" s="8" t="s">
        <v>126</v>
      </c>
      <c r="F75" s="8" t="s">
        <v>127</v>
      </c>
      <c r="G75" s="27">
        <v>3942</v>
      </c>
      <c r="H75" s="27" t="s">
        <v>128</v>
      </c>
      <c r="I75" s="13">
        <v>63</v>
      </c>
      <c r="J75" s="27" t="s">
        <v>106</v>
      </c>
      <c r="K75" s="10">
        <v>145448</v>
      </c>
      <c r="L75" s="11" t="s">
        <v>205</v>
      </c>
      <c r="M75" s="12"/>
      <c r="N75" s="21">
        <v>528</v>
      </c>
      <c r="O75" s="12">
        <v>104</v>
      </c>
      <c r="P75" s="12">
        <v>93</v>
      </c>
      <c r="Q75" s="66">
        <v>249.8</v>
      </c>
      <c r="R75" s="12"/>
      <c r="S75" s="12">
        <v>551</v>
      </c>
      <c r="T75" s="12">
        <v>118</v>
      </c>
      <c r="U75" s="12">
        <v>92</v>
      </c>
      <c r="V75" s="66">
        <v>265.1</v>
      </c>
      <c r="W75" s="12"/>
      <c r="X75" s="12">
        <v>549</v>
      </c>
      <c r="Y75" s="12">
        <v>113</v>
      </c>
      <c r="Z75" s="12">
        <v>95</v>
      </c>
      <c r="AA75" s="66">
        <v>262.9</v>
      </c>
      <c r="AB75" s="69">
        <v>777.8</v>
      </c>
      <c r="AC75" s="69">
        <v>1628</v>
      </c>
      <c r="AD75" s="73">
        <v>335</v>
      </c>
    </row>
    <row r="76" spans="3:30" ht="15">
      <c r="C76" s="61" t="s">
        <v>401</v>
      </c>
      <c r="D76" s="8" t="s">
        <v>26</v>
      </c>
      <c r="E76" s="8" t="s">
        <v>58</v>
      </c>
      <c r="F76" s="8" t="s">
        <v>59</v>
      </c>
      <c r="G76" s="27">
        <v>3900</v>
      </c>
      <c r="H76" s="27" t="s">
        <v>28</v>
      </c>
      <c r="I76" s="10">
        <v>63</v>
      </c>
      <c r="J76" s="27" t="s">
        <v>22</v>
      </c>
      <c r="K76" s="10">
        <v>205408</v>
      </c>
      <c r="L76" s="11" t="s">
        <v>205</v>
      </c>
      <c r="M76" s="12"/>
      <c r="N76" s="21">
        <v>560</v>
      </c>
      <c r="O76" s="12">
        <v>113</v>
      </c>
      <c r="P76" s="12">
        <v>98</v>
      </c>
      <c r="Q76" s="66">
        <v>267</v>
      </c>
      <c r="R76" s="12"/>
      <c r="S76" s="12">
        <v>550</v>
      </c>
      <c r="T76" s="12">
        <v>117</v>
      </c>
      <c r="U76" s="12">
        <v>96</v>
      </c>
      <c r="V76" s="66">
        <v>268</v>
      </c>
      <c r="W76" s="12"/>
      <c r="X76" s="12">
        <v>527</v>
      </c>
      <c r="Y76" s="12">
        <v>104</v>
      </c>
      <c r="Z76" s="12">
        <v>94</v>
      </c>
      <c r="AA76" s="66">
        <v>250.7</v>
      </c>
      <c r="AB76" s="69">
        <v>785.7</v>
      </c>
      <c r="AC76" s="69">
        <v>1637</v>
      </c>
      <c r="AD76" s="73">
        <v>334</v>
      </c>
    </row>
    <row r="77" spans="3:30" ht="15">
      <c r="C77" s="61" t="s">
        <v>469</v>
      </c>
      <c r="D77" s="8" t="s">
        <v>253</v>
      </c>
      <c r="E77" s="8" t="s">
        <v>254</v>
      </c>
      <c r="F77" s="8" t="s">
        <v>255</v>
      </c>
      <c r="G77" s="9">
        <v>3935</v>
      </c>
      <c r="H77" s="8" t="s">
        <v>69</v>
      </c>
      <c r="I77" s="13">
        <v>63</v>
      </c>
      <c r="J77" s="8" t="s">
        <v>22</v>
      </c>
      <c r="K77" s="10">
        <v>106889</v>
      </c>
      <c r="L77" s="11" t="s">
        <v>205</v>
      </c>
      <c r="M77" s="12"/>
      <c r="N77" s="21">
        <v>535</v>
      </c>
      <c r="O77" s="12">
        <v>113</v>
      </c>
      <c r="P77" s="12">
        <v>97</v>
      </c>
      <c r="Q77" s="66">
        <v>263.5</v>
      </c>
      <c r="R77" s="12"/>
      <c r="S77" s="12">
        <v>567</v>
      </c>
      <c r="T77" s="12">
        <v>109</v>
      </c>
      <c r="U77" s="12">
        <v>96</v>
      </c>
      <c r="V77" s="66">
        <v>261.7</v>
      </c>
      <c r="W77" s="12"/>
      <c r="X77" s="12">
        <v>545</v>
      </c>
      <c r="Y77" s="12">
        <v>112</v>
      </c>
      <c r="Z77" s="12">
        <v>96</v>
      </c>
      <c r="AA77" s="66">
        <v>262.5</v>
      </c>
      <c r="AB77" s="69">
        <v>787.7</v>
      </c>
      <c r="AC77" s="69">
        <v>1647</v>
      </c>
      <c r="AD77" s="73">
        <v>334</v>
      </c>
    </row>
    <row r="78" spans="3:30" ht="15">
      <c r="C78" s="61" t="s">
        <v>492</v>
      </c>
      <c r="D78" s="8" t="s">
        <v>178</v>
      </c>
      <c r="E78" s="8" t="s">
        <v>314</v>
      </c>
      <c r="F78" s="8" t="s">
        <v>315</v>
      </c>
      <c r="G78" s="9">
        <v>3933</v>
      </c>
      <c r="H78" s="8" t="s">
        <v>191</v>
      </c>
      <c r="I78" s="13">
        <v>91</v>
      </c>
      <c r="J78" s="8" t="s">
        <v>192</v>
      </c>
      <c r="K78" s="10">
        <v>292618</v>
      </c>
      <c r="L78" s="11" t="s">
        <v>205</v>
      </c>
      <c r="M78" s="12"/>
      <c r="N78" s="21">
        <v>556</v>
      </c>
      <c r="O78" s="12">
        <v>112</v>
      </c>
      <c r="P78" s="12">
        <v>90</v>
      </c>
      <c r="Q78" s="66">
        <v>257.6</v>
      </c>
      <c r="R78" s="12"/>
      <c r="S78" s="12">
        <v>539</v>
      </c>
      <c r="T78" s="12">
        <v>110</v>
      </c>
      <c r="U78" s="12">
        <v>97</v>
      </c>
      <c r="V78" s="66">
        <v>260.9</v>
      </c>
      <c r="W78" s="12"/>
      <c r="X78" s="12">
        <v>524</v>
      </c>
      <c r="Y78" s="12">
        <v>111</v>
      </c>
      <c r="Z78" s="12">
        <v>93</v>
      </c>
      <c r="AA78" s="66">
        <v>256.4</v>
      </c>
      <c r="AB78" s="69">
        <v>774.9</v>
      </c>
      <c r="AC78" s="69">
        <v>1619</v>
      </c>
      <c r="AD78" s="73">
        <v>333</v>
      </c>
    </row>
    <row r="79" spans="3:30" ht="15">
      <c r="C79" s="61" t="s">
        <v>489</v>
      </c>
      <c r="D79" s="8" t="s">
        <v>307</v>
      </c>
      <c r="E79" s="8" t="s">
        <v>36</v>
      </c>
      <c r="F79" s="8" t="s">
        <v>308</v>
      </c>
      <c r="G79" s="9">
        <v>1870</v>
      </c>
      <c r="H79" s="8" t="s">
        <v>309</v>
      </c>
      <c r="I79" s="13">
        <v>77</v>
      </c>
      <c r="J79" s="8" t="s">
        <v>213</v>
      </c>
      <c r="K79" s="10">
        <v>187665</v>
      </c>
      <c r="L79" s="11" t="s">
        <v>205</v>
      </c>
      <c r="M79" s="12"/>
      <c r="N79" s="21">
        <v>558</v>
      </c>
      <c r="O79" s="12">
        <v>113</v>
      </c>
      <c r="P79" s="12">
        <v>94</v>
      </c>
      <c r="Q79" s="66">
        <v>262.8</v>
      </c>
      <c r="R79" s="12"/>
      <c r="S79" s="12">
        <v>527</v>
      </c>
      <c r="T79" s="12">
        <v>112</v>
      </c>
      <c r="U79" s="12">
        <v>95</v>
      </c>
      <c r="V79" s="66">
        <v>259.7</v>
      </c>
      <c r="W79" s="12"/>
      <c r="X79" s="12">
        <v>525</v>
      </c>
      <c r="Y79" s="12">
        <v>108</v>
      </c>
      <c r="Z79" s="12">
        <v>94</v>
      </c>
      <c r="AA79" s="66">
        <v>254.5</v>
      </c>
      <c r="AB79" s="69">
        <v>777</v>
      </c>
      <c r="AC79" s="69">
        <v>1610</v>
      </c>
      <c r="AD79" s="73">
        <v>333</v>
      </c>
    </row>
    <row r="80" spans="3:30" ht="15">
      <c r="C80" s="61" t="s">
        <v>400</v>
      </c>
      <c r="D80" s="8" t="s">
        <v>52</v>
      </c>
      <c r="E80" s="8" t="s">
        <v>55</v>
      </c>
      <c r="F80" s="8" t="s">
        <v>56</v>
      </c>
      <c r="G80" s="27">
        <v>3930</v>
      </c>
      <c r="H80" s="27" t="s">
        <v>57</v>
      </c>
      <c r="I80" s="10">
        <v>50</v>
      </c>
      <c r="J80" s="27" t="s">
        <v>22</v>
      </c>
      <c r="K80" s="10">
        <v>145433</v>
      </c>
      <c r="L80" s="11" t="s">
        <v>205</v>
      </c>
      <c r="M80" s="12"/>
      <c r="N80" s="21">
        <v>541</v>
      </c>
      <c r="O80" s="12">
        <v>111</v>
      </c>
      <c r="P80" s="12">
        <v>95</v>
      </c>
      <c r="Q80" s="66">
        <v>260.1</v>
      </c>
      <c r="R80" s="12"/>
      <c r="S80" s="12">
        <v>519</v>
      </c>
      <c r="T80" s="12">
        <v>110</v>
      </c>
      <c r="U80" s="12">
        <v>98</v>
      </c>
      <c r="V80" s="66">
        <v>259.9</v>
      </c>
      <c r="W80" s="12"/>
      <c r="X80" s="12">
        <v>556</v>
      </c>
      <c r="Y80" s="12">
        <v>112</v>
      </c>
      <c r="Z80" s="12">
        <v>89</v>
      </c>
      <c r="AA80" s="66">
        <v>256.6</v>
      </c>
      <c r="AB80" s="69">
        <v>776.6</v>
      </c>
      <c r="AC80" s="69">
        <v>1616</v>
      </c>
      <c r="AD80" s="73">
        <v>333</v>
      </c>
    </row>
    <row r="81" spans="3:30" ht="15">
      <c r="C81" s="61" t="s">
        <v>459</v>
      </c>
      <c r="D81" s="8" t="s">
        <v>222</v>
      </c>
      <c r="E81" s="8" t="s">
        <v>226</v>
      </c>
      <c r="F81" s="8" t="s">
        <v>224</v>
      </c>
      <c r="G81" s="9">
        <v>1814</v>
      </c>
      <c r="H81" s="8" t="s">
        <v>225</v>
      </c>
      <c r="I81" s="13">
        <v>41</v>
      </c>
      <c r="J81" s="8" t="s">
        <v>213</v>
      </c>
      <c r="K81" s="10">
        <v>187676</v>
      </c>
      <c r="L81" s="11" t="s">
        <v>205</v>
      </c>
      <c r="M81" s="12"/>
      <c r="N81" s="21">
        <v>535</v>
      </c>
      <c r="O81" s="12">
        <v>114</v>
      </c>
      <c r="P81" s="12">
        <v>96</v>
      </c>
      <c r="Q81" s="66">
        <v>263.5</v>
      </c>
      <c r="R81" s="12"/>
      <c r="S81" s="12">
        <v>565</v>
      </c>
      <c r="T81" s="12">
        <v>113</v>
      </c>
      <c r="U81" s="12">
        <v>94</v>
      </c>
      <c r="V81" s="66">
        <v>263.5</v>
      </c>
      <c r="W81" s="12"/>
      <c r="X81" s="12">
        <v>549</v>
      </c>
      <c r="Y81" s="12">
        <v>106</v>
      </c>
      <c r="Z81" s="12">
        <v>97</v>
      </c>
      <c r="AA81" s="66">
        <v>257.9</v>
      </c>
      <c r="AB81" s="69">
        <v>784.9</v>
      </c>
      <c r="AC81" s="69">
        <v>1649</v>
      </c>
      <c r="AD81" s="73">
        <v>333</v>
      </c>
    </row>
    <row r="82" spans="3:30" ht="15">
      <c r="C82" s="61" t="s">
        <v>491</v>
      </c>
      <c r="D82" s="8" t="s">
        <v>178</v>
      </c>
      <c r="E82" s="8" t="s">
        <v>312</v>
      </c>
      <c r="F82" s="8" t="s">
        <v>313</v>
      </c>
      <c r="G82" s="9">
        <v>3933</v>
      </c>
      <c r="H82" s="8" t="s">
        <v>191</v>
      </c>
      <c r="I82" s="13">
        <v>89</v>
      </c>
      <c r="J82" s="8" t="s">
        <v>192</v>
      </c>
      <c r="K82" s="10">
        <v>269400</v>
      </c>
      <c r="L82" s="11" t="s">
        <v>205</v>
      </c>
      <c r="M82" s="12"/>
      <c r="N82" s="21">
        <v>546</v>
      </c>
      <c r="O82" s="12">
        <v>107</v>
      </c>
      <c r="P82" s="12">
        <v>94</v>
      </c>
      <c r="Q82" s="66">
        <v>255.6</v>
      </c>
      <c r="R82" s="12"/>
      <c r="S82" s="12">
        <v>534</v>
      </c>
      <c r="T82" s="12">
        <v>112</v>
      </c>
      <c r="U82" s="12">
        <v>95</v>
      </c>
      <c r="V82" s="66">
        <v>260.4</v>
      </c>
      <c r="W82" s="12"/>
      <c r="X82" s="12">
        <v>534</v>
      </c>
      <c r="Y82" s="12">
        <v>113</v>
      </c>
      <c r="Z82" s="12">
        <v>94</v>
      </c>
      <c r="AA82" s="66">
        <v>260.4</v>
      </c>
      <c r="AB82" s="69">
        <v>776.4</v>
      </c>
      <c r="AC82" s="69">
        <v>1614</v>
      </c>
      <c r="AD82" s="73">
        <v>332</v>
      </c>
    </row>
    <row r="83" spans="3:30" ht="15">
      <c r="C83" s="61" t="s">
        <v>464</v>
      </c>
      <c r="D83" s="8" t="s">
        <v>240</v>
      </c>
      <c r="E83" s="8" t="s">
        <v>241</v>
      </c>
      <c r="F83" s="8" t="s">
        <v>242</v>
      </c>
      <c r="G83" s="9">
        <v>1860</v>
      </c>
      <c r="H83" s="8" t="s">
        <v>243</v>
      </c>
      <c r="I83" s="13">
        <v>36</v>
      </c>
      <c r="J83" s="8" t="s">
        <v>239</v>
      </c>
      <c r="K83" s="10">
        <v>247338</v>
      </c>
      <c r="L83" s="11" t="s">
        <v>205</v>
      </c>
      <c r="M83" s="12"/>
      <c r="N83" s="21">
        <v>540</v>
      </c>
      <c r="O83" s="12">
        <v>107</v>
      </c>
      <c r="P83" s="12">
        <v>95</v>
      </c>
      <c r="Q83" s="66">
        <v>256</v>
      </c>
      <c r="R83" s="12"/>
      <c r="S83" s="12">
        <v>531</v>
      </c>
      <c r="T83" s="12">
        <v>117</v>
      </c>
      <c r="U83" s="12">
        <v>95</v>
      </c>
      <c r="V83" s="66">
        <v>265.1</v>
      </c>
      <c r="W83" s="12"/>
      <c r="X83" s="12">
        <v>543</v>
      </c>
      <c r="Y83" s="12">
        <v>108</v>
      </c>
      <c r="Z83" s="12">
        <v>96</v>
      </c>
      <c r="AA83" s="66">
        <v>258.3</v>
      </c>
      <c r="AB83" s="69">
        <v>779.4</v>
      </c>
      <c r="AC83" s="69">
        <v>1614</v>
      </c>
      <c r="AD83" s="73">
        <v>332</v>
      </c>
    </row>
    <row r="84" spans="3:30" ht="15">
      <c r="C84" s="61" t="s">
        <v>496</v>
      </c>
      <c r="D84" s="31" t="s">
        <v>354</v>
      </c>
      <c r="E84" s="31" t="s">
        <v>355</v>
      </c>
      <c r="F84" s="31" t="s">
        <v>356</v>
      </c>
      <c r="G84" s="32">
        <v>3911</v>
      </c>
      <c r="H84" s="31" t="s">
        <v>25</v>
      </c>
      <c r="I84" s="33">
        <v>46</v>
      </c>
      <c r="J84" s="31" t="s">
        <v>22</v>
      </c>
      <c r="K84" s="34">
        <v>137649</v>
      </c>
      <c r="L84" s="11" t="s">
        <v>205</v>
      </c>
      <c r="M84" s="12"/>
      <c r="N84" s="21">
        <v>498</v>
      </c>
      <c r="O84" s="12">
        <v>115</v>
      </c>
      <c r="P84" s="12">
        <v>93</v>
      </c>
      <c r="Q84" s="66">
        <v>257.8</v>
      </c>
      <c r="R84" s="12"/>
      <c r="S84" s="12">
        <v>547</v>
      </c>
      <c r="T84" s="12">
        <v>108</v>
      </c>
      <c r="U84" s="12">
        <v>98</v>
      </c>
      <c r="V84" s="66">
        <v>260.7</v>
      </c>
      <c r="W84" s="12"/>
      <c r="X84" s="12">
        <v>526</v>
      </c>
      <c r="Y84" s="12">
        <v>109</v>
      </c>
      <c r="Z84" s="12">
        <v>95</v>
      </c>
      <c r="AA84" s="66">
        <v>256.6</v>
      </c>
      <c r="AB84" s="69">
        <v>775.1</v>
      </c>
      <c r="AC84" s="69">
        <v>1571</v>
      </c>
      <c r="AD84" s="73">
        <v>332</v>
      </c>
    </row>
    <row r="85" spans="3:30" ht="15">
      <c r="C85" s="61" t="s">
        <v>404</v>
      </c>
      <c r="D85" s="8" t="s">
        <v>14</v>
      </c>
      <c r="E85" s="8" t="s">
        <v>67</v>
      </c>
      <c r="F85" s="8" t="s">
        <v>62</v>
      </c>
      <c r="G85" s="27">
        <v>3982</v>
      </c>
      <c r="H85" s="27" t="s">
        <v>63</v>
      </c>
      <c r="I85" s="13">
        <v>59</v>
      </c>
      <c r="J85" s="27" t="s">
        <v>22</v>
      </c>
      <c r="K85" s="10">
        <v>145319</v>
      </c>
      <c r="L85" s="11" t="s">
        <v>205</v>
      </c>
      <c r="M85" s="12"/>
      <c r="N85" s="21">
        <v>537</v>
      </c>
      <c r="O85" s="12">
        <v>114</v>
      </c>
      <c r="P85" s="12">
        <v>92</v>
      </c>
      <c r="Q85" s="66">
        <v>259.7</v>
      </c>
      <c r="R85" s="12"/>
      <c r="S85" s="12">
        <v>549</v>
      </c>
      <c r="T85" s="12">
        <v>110</v>
      </c>
      <c r="U85" s="12">
        <v>97</v>
      </c>
      <c r="V85" s="66">
        <v>261.9</v>
      </c>
      <c r="W85" s="12"/>
      <c r="X85" s="12">
        <v>559</v>
      </c>
      <c r="Y85" s="12">
        <v>108</v>
      </c>
      <c r="Z85" s="12">
        <v>91</v>
      </c>
      <c r="AA85" s="66">
        <v>254.9</v>
      </c>
      <c r="AB85" s="69">
        <v>776.5</v>
      </c>
      <c r="AC85" s="69">
        <v>1645</v>
      </c>
      <c r="AD85" s="73">
        <v>332</v>
      </c>
    </row>
    <row r="86" spans="3:30" ht="15">
      <c r="C86" s="61" t="s">
        <v>471</v>
      </c>
      <c r="D86" s="8" t="s">
        <v>257</v>
      </c>
      <c r="E86" s="8" t="s">
        <v>93</v>
      </c>
      <c r="F86" s="8" t="s">
        <v>258</v>
      </c>
      <c r="G86" s="9">
        <v>6436</v>
      </c>
      <c r="H86" s="8" t="s">
        <v>259</v>
      </c>
      <c r="I86" s="13">
        <v>48</v>
      </c>
      <c r="J86" s="8" t="s">
        <v>260</v>
      </c>
      <c r="K86" s="10">
        <v>115504</v>
      </c>
      <c r="L86" s="11" t="s">
        <v>205</v>
      </c>
      <c r="M86" s="12"/>
      <c r="N86" s="21">
        <v>569</v>
      </c>
      <c r="O86" s="12">
        <v>113</v>
      </c>
      <c r="P86" s="12">
        <v>94</v>
      </c>
      <c r="Q86" s="66">
        <v>263.9</v>
      </c>
      <c r="R86" s="12"/>
      <c r="S86" s="12">
        <v>551</v>
      </c>
      <c r="T86" s="12">
        <v>112</v>
      </c>
      <c r="U86" s="12">
        <v>97</v>
      </c>
      <c r="V86" s="66">
        <v>264.1</v>
      </c>
      <c r="W86" s="12"/>
      <c r="X86" s="12">
        <v>515</v>
      </c>
      <c r="Y86" s="12">
        <v>107</v>
      </c>
      <c r="Z86" s="12">
        <v>95</v>
      </c>
      <c r="AA86" s="66">
        <v>253.5</v>
      </c>
      <c r="AB86" s="69">
        <v>781.5</v>
      </c>
      <c r="AC86" s="69">
        <v>1635</v>
      </c>
      <c r="AD86" s="73">
        <v>332</v>
      </c>
    </row>
    <row r="87" spans="3:30" ht="15">
      <c r="C87" s="61" t="s">
        <v>416</v>
      </c>
      <c r="D87" s="8" t="s">
        <v>96</v>
      </c>
      <c r="E87" s="8" t="s">
        <v>97</v>
      </c>
      <c r="F87" s="8" t="s">
        <v>98</v>
      </c>
      <c r="G87" s="27">
        <v>6467</v>
      </c>
      <c r="H87" s="27" t="s">
        <v>95</v>
      </c>
      <c r="I87" s="13">
        <v>59</v>
      </c>
      <c r="J87" s="27" t="s">
        <v>91</v>
      </c>
      <c r="K87" s="10">
        <v>114622</v>
      </c>
      <c r="L87" s="11" t="s">
        <v>205</v>
      </c>
      <c r="M87" s="12"/>
      <c r="N87" s="21">
        <v>552</v>
      </c>
      <c r="O87" s="12">
        <v>111</v>
      </c>
      <c r="P87" s="12">
        <v>97</v>
      </c>
      <c r="Q87" s="66">
        <v>263.2</v>
      </c>
      <c r="R87" s="12"/>
      <c r="S87" s="12">
        <v>560</v>
      </c>
      <c r="T87" s="12">
        <v>107</v>
      </c>
      <c r="U87" s="12">
        <v>97</v>
      </c>
      <c r="V87" s="66">
        <v>260</v>
      </c>
      <c r="W87" s="12"/>
      <c r="X87" s="12">
        <v>568</v>
      </c>
      <c r="Y87" s="12">
        <v>114</v>
      </c>
      <c r="Z87" s="12">
        <v>97</v>
      </c>
      <c r="AA87" s="66">
        <v>267.8</v>
      </c>
      <c r="AB87" s="69">
        <v>791</v>
      </c>
      <c r="AC87" s="69">
        <v>1680</v>
      </c>
      <c r="AD87" s="73">
        <v>332</v>
      </c>
    </row>
    <row r="88" spans="3:30" ht="15">
      <c r="C88" s="61" t="s">
        <v>443</v>
      </c>
      <c r="D88" s="8" t="s">
        <v>181</v>
      </c>
      <c r="E88" s="8" t="s">
        <v>182</v>
      </c>
      <c r="F88" s="8" t="s">
        <v>183</v>
      </c>
      <c r="G88" s="9">
        <v>3902</v>
      </c>
      <c r="H88" s="8" t="s">
        <v>31</v>
      </c>
      <c r="I88" s="13">
        <v>46</v>
      </c>
      <c r="J88" s="8" t="s">
        <v>22</v>
      </c>
      <c r="K88" s="10">
        <v>205393</v>
      </c>
      <c r="L88" s="11" t="s">
        <v>205</v>
      </c>
      <c r="M88" s="12"/>
      <c r="N88" s="21">
        <v>529</v>
      </c>
      <c r="O88" s="12">
        <v>111</v>
      </c>
      <c r="P88" s="12">
        <v>96</v>
      </c>
      <c r="Q88" s="66">
        <v>259.9</v>
      </c>
      <c r="R88" s="12"/>
      <c r="S88" s="12">
        <v>538</v>
      </c>
      <c r="T88" s="12">
        <v>114</v>
      </c>
      <c r="U88" s="12">
        <v>92</v>
      </c>
      <c r="V88" s="66">
        <v>259.8</v>
      </c>
      <c r="W88" s="12"/>
      <c r="X88" s="12">
        <v>524</v>
      </c>
      <c r="Y88" s="12">
        <v>106</v>
      </c>
      <c r="Z88" s="12">
        <v>90</v>
      </c>
      <c r="AA88" s="66">
        <v>248.4</v>
      </c>
      <c r="AB88" s="69">
        <v>768.1</v>
      </c>
      <c r="AC88" s="69">
        <v>1591</v>
      </c>
      <c r="AD88" s="73">
        <v>331</v>
      </c>
    </row>
    <row r="89" spans="3:30" ht="15">
      <c r="C89" s="61" t="s">
        <v>410</v>
      </c>
      <c r="D89" s="8" t="s">
        <v>40</v>
      </c>
      <c r="E89" s="8" t="s">
        <v>174</v>
      </c>
      <c r="F89" s="8" t="s">
        <v>175</v>
      </c>
      <c r="G89" s="27">
        <v>3991</v>
      </c>
      <c r="H89" s="27" t="s">
        <v>25</v>
      </c>
      <c r="I89" s="13">
        <v>32</v>
      </c>
      <c r="J89" s="27" t="s">
        <v>22</v>
      </c>
      <c r="K89" s="10">
        <v>137573</v>
      </c>
      <c r="L89" s="11" t="s">
        <v>205</v>
      </c>
      <c r="M89" s="12" t="s">
        <v>353</v>
      </c>
      <c r="N89" s="21">
        <v>547</v>
      </c>
      <c r="O89" s="12">
        <v>111</v>
      </c>
      <c r="P89" s="12">
        <v>92</v>
      </c>
      <c r="Q89" s="66">
        <v>257.7</v>
      </c>
      <c r="R89" s="12" t="s">
        <v>353</v>
      </c>
      <c r="S89" s="12">
        <v>527</v>
      </c>
      <c r="T89" s="12">
        <v>105</v>
      </c>
      <c r="U89" s="12">
        <v>96</v>
      </c>
      <c r="V89" s="66">
        <v>253.7</v>
      </c>
      <c r="W89" s="12" t="s">
        <v>353</v>
      </c>
      <c r="X89" s="12">
        <v>527</v>
      </c>
      <c r="Y89" s="12">
        <v>114</v>
      </c>
      <c r="Z89" s="12">
        <v>96</v>
      </c>
      <c r="AA89" s="66">
        <v>262.7</v>
      </c>
      <c r="AB89" s="69">
        <v>774.1</v>
      </c>
      <c r="AC89" s="69">
        <v>1601</v>
      </c>
      <c r="AD89" s="73">
        <v>330</v>
      </c>
    </row>
    <row r="90" spans="3:30" ht="15">
      <c r="C90" s="61" t="s">
        <v>506</v>
      </c>
      <c r="D90" s="31" t="s">
        <v>322</v>
      </c>
      <c r="E90" s="31" t="s">
        <v>323</v>
      </c>
      <c r="F90" s="31" t="s">
        <v>331</v>
      </c>
      <c r="G90" s="32">
        <v>3627</v>
      </c>
      <c r="H90" s="31" t="s">
        <v>321</v>
      </c>
      <c r="I90" s="33">
        <v>46</v>
      </c>
      <c r="J90" s="31" t="s">
        <v>386</v>
      </c>
      <c r="K90" s="34">
        <v>119634</v>
      </c>
      <c r="L90" s="11" t="s">
        <v>205</v>
      </c>
      <c r="M90" s="12"/>
      <c r="N90" s="35">
        <v>531</v>
      </c>
      <c r="O90" s="67">
        <v>112</v>
      </c>
      <c r="P90" s="67">
        <v>97</v>
      </c>
      <c r="Q90" s="66">
        <v>262.1</v>
      </c>
      <c r="R90" s="12"/>
      <c r="S90" s="12">
        <v>554</v>
      </c>
      <c r="T90" s="12">
        <v>107</v>
      </c>
      <c r="U90" s="12">
        <v>100</v>
      </c>
      <c r="V90" s="66">
        <v>262.4</v>
      </c>
      <c r="W90" s="12"/>
      <c r="X90" s="12">
        <v>554</v>
      </c>
      <c r="Y90" s="12">
        <v>111</v>
      </c>
      <c r="Z90" s="12">
        <v>94</v>
      </c>
      <c r="AA90" s="66">
        <v>260.4</v>
      </c>
      <c r="AB90" s="69">
        <v>784.9</v>
      </c>
      <c r="AC90" s="69">
        <v>1639</v>
      </c>
      <c r="AD90" s="73">
        <v>330</v>
      </c>
    </row>
    <row r="91" spans="3:30" ht="15">
      <c r="C91" s="61" t="s">
        <v>500</v>
      </c>
      <c r="D91" s="8" t="s">
        <v>335</v>
      </c>
      <c r="E91" s="8" t="s">
        <v>336</v>
      </c>
      <c r="F91" s="8" t="s">
        <v>337</v>
      </c>
      <c r="G91" s="9">
        <v>3718</v>
      </c>
      <c r="H91" s="8" t="s">
        <v>338</v>
      </c>
      <c r="I91" s="13">
        <v>50</v>
      </c>
      <c r="J91" s="8" t="s">
        <v>382</v>
      </c>
      <c r="K91" s="10">
        <v>119456</v>
      </c>
      <c r="L91" s="11" t="s">
        <v>205</v>
      </c>
      <c r="M91" s="12"/>
      <c r="N91" s="35">
        <v>509</v>
      </c>
      <c r="O91" s="67">
        <v>110</v>
      </c>
      <c r="P91" s="67">
        <v>93</v>
      </c>
      <c r="Q91" s="66">
        <v>253.9</v>
      </c>
      <c r="R91" s="12"/>
      <c r="S91" s="12">
        <v>551</v>
      </c>
      <c r="T91" s="12">
        <v>107</v>
      </c>
      <c r="U91" s="12">
        <v>93</v>
      </c>
      <c r="V91" s="66">
        <v>255.1</v>
      </c>
      <c r="W91" s="12"/>
      <c r="X91" s="12">
        <v>537</v>
      </c>
      <c r="Y91" s="12">
        <v>113</v>
      </c>
      <c r="Z91" s="12">
        <v>91</v>
      </c>
      <c r="AA91" s="66">
        <v>257.7</v>
      </c>
      <c r="AB91" s="69">
        <v>766.7</v>
      </c>
      <c r="AC91" s="69">
        <v>1597</v>
      </c>
      <c r="AD91" s="73">
        <v>330</v>
      </c>
    </row>
    <row r="92" spans="3:30" ht="15">
      <c r="C92" s="61" t="s">
        <v>425</v>
      </c>
      <c r="D92" s="8" t="s">
        <v>121</v>
      </c>
      <c r="E92" s="8" t="s">
        <v>122</v>
      </c>
      <c r="F92" s="8" t="s">
        <v>123</v>
      </c>
      <c r="G92" s="27">
        <v>3939</v>
      </c>
      <c r="H92" s="27" t="s">
        <v>124</v>
      </c>
      <c r="I92" s="13">
        <v>61</v>
      </c>
      <c r="J92" s="27" t="s">
        <v>106</v>
      </c>
      <c r="K92" s="10">
        <v>289140</v>
      </c>
      <c r="L92" s="11" t="s">
        <v>205</v>
      </c>
      <c r="M92" s="12"/>
      <c r="N92" s="21">
        <v>530</v>
      </c>
      <c r="O92" s="12">
        <v>114</v>
      </c>
      <c r="P92" s="12">
        <v>92</v>
      </c>
      <c r="Q92" s="66">
        <v>259</v>
      </c>
      <c r="R92" s="12"/>
      <c r="S92" s="12">
        <v>544</v>
      </c>
      <c r="T92" s="12">
        <v>108</v>
      </c>
      <c r="U92" s="12">
        <v>93</v>
      </c>
      <c r="V92" s="66">
        <v>255.4</v>
      </c>
      <c r="W92" s="12"/>
      <c r="X92" s="12">
        <v>510</v>
      </c>
      <c r="Y92" s="12">
        <v>108</v>
      </c>
      <c r="Z92" s="12">
        <v>97</v>
      </c>
      <c r="AA92" s="66">
        <v>256</v>
      </c>
      <c r="AB92" s="69">
        <v>770.4</v>
      </c>
      <c r="AC92" s="69">
        <v>1584</v>
      </c>
      <c r="AD92" s="73">
        <v>330</v>
      </c>
    </row>
    <row r="93" spans="3:30" ht="15">
      <c r="C93" s="61" t="s">
        <v>458</v>
      </c>
      <c r="D93" s="8" t="s">
        <v>222</v>
      </c>
      <c r="E93" s="8" t="s">
        <v>223</v>
      </c>
      <c r="F93" s="8" t="s">
        <v>224</v>
      </c>
      <c r="G93" s="9">
        <v>1814</v>
      </c>
      <c r="H93" s="8" t="s">
        <v>225</v>
      </c>
      <c r="I93" s="13">
        <v>34</v>
      </c>
      <c r="J93" s="8" t="s">
        <v>213</v>
      </c>
      <c r="K93" s="10">
        <v>187675</v>
      </c>
      <c r="L93" s="11" t="s">
        <v>205</v>
      </c>
      <c r="M93" s="12"/>
      <c r="N93" s="21">
        <v>530</v>
      </c>
      <c r="O93" s="12">
        <v>113</v>
      </c>
      <c r="P93" s="12">
        <v>93</v>
      </c>
      <c r="Q93" s="66">
        <v>259</v>
      </c>
      <c r="R93" s="12"/>
      <c r="S93" s="12">
        <v>547</v>
      </c>
      <c r="T93" s="12">
        <v>110</v>
      </c>
      <c r="U93" s="12">
        <v>97</v>
      </c>
      <c r="V93" s="66">
        <v>261.7</v>
      </c>
      <c r="W93" s="12"/>
      <c r="X93" s="12">
        <v>543</v>
      </c>
      <c r="Y93" s="12">
        <v>107</v>
      </c>
      <c r="Z93" s="12">
        <v>94</v>
      </c>
      <c r="AA93" s="66">
        <v>255.3</v>
      </c>
      <c r="AB93" s="69">
        <v>776</v>
      </c>
      <c r="AC93" s="69">
        <v>1620</v>
      </c>
      <c r="AD93" s="73">
        <v>330</v>
      </c>
    </row>
    <row r="94" spans="3:30" ht="15">
      <c r="C94" s="61" t="s">
        <v>407</v>
      </c>
      <c r="D94" s="8" t="s">
        <v>70</v>
      </c>
      <c r="E94" s="8" t="s">
        <v>71</v>
      </c>
      <c r="F94" s="8" t="s">
        <v>72</v>
      </c>
      <c r="G94" s="27">
        <v>3902</v>
      </c>
      <c r="H94" s="27" t="s">
        <v>31</v>
      </c>
      <c r="I94" s="13">
        <v>59</v>
      </c>
      <c r="J94" s="27" t="s">
        <v>22</v>
      </c>
      <c r="K94" s="10">
        <v>145271</v>
      </c>
      <c r="L94" s="11" t="s">
        <v>205</v>
      </c>
      <c r="M94" s="12"/>
      <c r="N94" s="21">
        <v>545</v>
      </c>
      <c r="O94" s="12">
        <v>108</v>
      </c>
      <c r="P94" s="12">
        <v>96</v>
      </c>
      <c r="Q94" s="66">
        <v>258.5</v>
      </c>
      <c r="R94" s="12"/>
      <c r="S94" s="12">
        <v>534</v>
      </c>
      <c r="T94" s="12">
        <v>108</v>
      </c>
      <c r="U94" s="12">
        <v>95</v>
      </c>
      <c r="V94" s="66">
        <v>256.4</v>
      </c>
      <c r="W94" s="12"/>
      <c r="X94" s="12">
        <v>555</v>
      </c>
      <c r="Y94" s="12">
        <v>114</v>
      </c>
      <c r="Z94" s="12">
        <v>96</v>
      </c>
      <c r="AA94" s="66">
        <v>265.5</v>
      </c>
      <c r="AB94" s="69">
        <v>780.4</v>
      </c>
      <c r="AC94" s="69">
        <v>1634</v>
      </c>
      <c r="AD94" s="73">
        <v>330</v>
      </c>
    </row>
    <row r="95" spans="3:30" ht="15">
      <c r="C95" s="61" t="s">
        <v>398</v>
      </c>
      <c r="D95" s="8" t="s">
        <v>49</v>
      </c>
      <c r="E95" s="8" t="s">
        <v>50</v>
      </c>
      <c r="F95" s="8" t="s">
        <v>51</v>
      </c>
      <c r="G95" s="27">
        <v>3900</v>
      </c>
      <c r="H95" s="27" t="s">
        <v>28</v>
      </c>
      <c r="I95" s="10">
        <v>47</v>
      </c>
      <c r="J95" s="27" t="s">
        <v>22</v>
      </c>
      <c r="K95" s="10">
        <v>137592</v>
      </c>
      <c r="L95" s="11" t="s">
        <v>205</v>
      </c>
      <c r="M95" s="12"/>
      <c r="N95" s="21">
        <v>558</v>
      </c>
      <c r="O95" s="12">
        <v>108</v>
      </c>
      <c r="P95" s="12">
        <v>96</v>
      </c>
      <c r="Q95" s="66">
        <v>259.8</v>
      </c>
      <c r="R95" s="12"/>
      <c r="S95" s="12">
        <v>493</v>
      </c>
      <c r="T95" s="12">
        <v>111</v>
      </c>
      <c r="U95" s="12">
        <v>91</v>
      </c>
      <c r="V95" s="66">
        <v>251.3</v>
      </c>
      <c r="W95" s="12"/>
      <c r="X95" s="12">
        <v>541</v>
      </c>
      <c r="Y95" s="12">
        <v>110</v>
      </c>
      <c r="Z95" s="12">
        <v>89</v>
      </c>
      <c r="AA95" s="66">
        <v>253.1</v>
      </c>
      <c r="AB95" s="69">
        <v>764.2</v>
      </c>
      <c r="AC95" s="69">
        <v>1592</v>
      </c>
      <c r="AD95" s="73">
        <v>329</v>
      </c>
    </row>
    <row r="96" spans="3:30" ht="15">
      <c r="C96" s="61" t="s">
        <v>456</v>
      </c>
      <c r="D96" s="8" t="s">
        <v>215</v>
      </c>
      <c r="E96" s="8" t="s">
        <v>144</v>
      </c>
      <c r="F96" s="8" t="s">
        <v>216</v>
      </c>
      <c r="G96" s="9">
        <v>1804</v>
      </c>
      <c r="H96" s="8" t="s">
        <v>217</v>
      </c>
      <c r="I96" s="13">
        <v>46</v>
      </c>
      <c r="J96" s="8" t="s">
        <v>213</v>
      </c>
      <c r="K96" s="10">
        <v>193848</v>
      </c>
      <c r="L96" s="11" t="s">
        <v>205</v>
      </c>
      <c r="M96" s="12"/>
      <c r="N96" s="21">
        <v>540</v>
      </c>
      <c r="O96" s="12">
        <v>110</v>
      </c>
      <c r="P96" s="12">
        <v>96</v>
      </c>
      <c r="Q96" s="66">
        <v>260</v>
      </c>
      <c r="R96" s="12"/>
      <c r="S96" s="12">
        <v>512</v>
      </c>
      <c r="T96" s="12">
        <v>104</v>
      </c>
      <c r="U96" s="12">
        <v>91</v>
      </c>
      <c r="V96" s="66">
        <v>246.2</v>
      </c>
      <c r="W96" s="12"/>
      <c r="X96" s="12">
        <v>533</v>
      </c>
      <c r="Y96" s="12">
        <v>115</v>
      </c>
      <c r="Z96" s="12">
        <v>95</v>
      </c>
      <c r="AA96" s="66">
        <v>263.3</v>
      </c>
      <c r="AB96" s="69">
        <v>769.5</v>
      </c>
      <c r="AC96" s="69">
        <v>1585</v>
      </c>
      <c r="AD96" s="73">
        <v>329</v>
      </c>
    </row>
    <row r="97" spans="3:30" ht="15">
      <c r="C97" s="61" t="s">
        <v>399</v>
      </c>
      <c r="D97" s="8" t="s">
        <v>52</v>
      </c>
      <c r="E97" s="8" t="s">
        <v>53</v>
      </c>
      <c r="F97" s="8" t="s">
        <v>54</v>
      </c>
      <c r="G97" s="27">
        <v>3902</v>
      </c>
      <c r="H97" s="27" t="s">
        <v>31</v>
      </c>
      <c r="I97" s="10">
        <v>46</v>
      </c>
      <c r="J97" s="27" t="s">
        <v>22</v>
      </c>
      <c r="K97" s="10">
        <v>137629</v>
      </c>
      <c r="L97" s="11" t="s">
        <v>205</v>
      </c>
      <c r="M97" s="12"/>
      <c r="N97" s="21">
        <v>550</v>
      </c>
      <c r="O97" s="12">
        <v>109</v>
      </c>
      <c r="P97" s="12">
        <v>95</v>
      </c>
      <c r="Q97" s="66">
        <v>259</v>
      </c>
      <c r="R97" s="12"/>
      <c r="S97" s="12">
        <v>539</v>
      </c>
      <c r="T97" s="12">
        <v>111</v>
      </c>
      <c r="U97" s="12">
        <v>95</v>
      </c>
      <c r="V97" s="66">
        <v>259.9</v>
      </c>
      <c r="W97" s="12"/>
      <c r="X97" s="12">
        <v>515</v>
      </c>
      <c r="Y97" s="12">
        <v>108</v>
      </c>
      <c r="Z97" s="12">
        <v>88</v>
      </c>
      <c r="AA97" s="66">
        <v>247.5</v>
      </c>
      <c r="AB97" s="69">
        <v>766.4</v>
      </c>
      <c r="AC97" s="69">
        <v>1604</v>
      </c>
      <c r="AD97" s="73">
        <v>328</v>
      </c>
    </row>
    <row r="98" spans="3:30" ht="15">
      <c r="C98" s="61" t="s">
        <v>424</v>
      </c>
      <c r="D98" s="8" t="s">
        <v>117</v>
      </c>
      <c r="E98" s="8" t="s">
        <v>118</v>
      </c>
      <c r="F98" s="8" t="s">
        <v>119</v>
      </c>
      <c r="G98" s="27">
        <v>3934</v>
      </c>
      <c r="H98" s="27" t="s">
        <v>120</v>
      </c>
      <c r="I98" s="13">
        <v>60</v>
      </c>
      <c r="J98" s="27" t="s">
        <v>106</v>
      </c>
      <c r="K98" s="10">
        <v>213181</v>
      </c>
      <c r="L98" s="11" t="s">
        <v>205</v>
      </c>
      <c r="M98" s="12"/>
      <c r="N98" s="21">
        <v>551</v>
      </c>
      <c r="O98" s="12">
        <v>108</v>
      </c>
      <c r="P98" s="12">
        <v>89</v>
      </c>
      <c r="Q98" s="66">
        <v>252.1</v>
      </c>
      <c r="R98" s="12"/>
      <c r="S98" s="12">
        <v>512</v>
      </c>
      <c r="T98" s="12">
        <v>109</v>
      </c>
      <c r="U98" s="12">
        <v>89</v>
      </c>
      <c r="V98" s="66">
        <v>249.2</v>
      </c>
      <c r="W98" s="12"/>
      <c r="X98" s="12">
        <v>504</v>
      </c>
      <c r="Y98" s="12">
        <v>111</v>
      </c>
      <c r="Z98" s="12">
        <v>93</v>
      </c>
      <c r="AA98" s="66">
        <v>254.4</v>
      </c>
      <c r="AB98" s="69">
        <v>755.7</v>
      </c>
      <c r="AC98" s="69">
        <v>1567</v>
      </c>
      <c r="AD98" s="73">
        <v>328</v>
      </c>
    </row>
    <row r="99" spans="3:30" ht="15">
      <c r="C99" s="61" t="s">
        <v>405</v>
      </c>
      <c r="D99" s="8" t="s">
        <v>168</v>
      </c>
      <c r="E99" s="8" t="s">
        <v>169</v>
      </c>
      <c r="F99" s="8" t="s">
        <v>170</v>
      </c>
      <c r="G99" s="27">
        <v>3922</v>
      </c>
      <c r="H99" s="27" t="s">
        <v>171</v>
      </c>
      <c r="I99" s="13">
        <v>42</v>
      </c>
      <c r="J99" s="27" t="s">
        <v>22</v>
      </c>
      <c r="K99" s="10">
        <v>137637</v>
      </c>
      <c r="L99" s="11" t="s">
        <v>205</v>
      </c>
      <c r="M99" s="12"/>
      <c r="N99" s="21">
        <v>530</v>
      </c>
      <c r="O99" s="12">
        <v>111</v>
      </c>
      <c r="P99" s="12">
        <v>93</v>
      </c>
      <c r="Q99" s="66">
        <v>257</v>
      </c>
      <c r="R99" s="12"/>
      <c r="S99" s="12">
        <v>531</v>
      </c>
      <c r="T99" s="12">
        <v>110</v>
      </c>
      <c r="U99" s="12">
        <v>94</v>
      </c>
      <c r="V99" s="66">
        <v>257.1</v>
      </c>
      <c r="W99" s="12"/>
      <c r="X99" s="12">
        <v>531</v>
      </c>
      <c r="Y99" s="12">
        <v>105</v>
      </c>
      <c r="Z99" s="12">
        <v>92</v>
      </c>
      <c r="AA99" s="66">
        <v>250.1</v>
      </c>
      <c r="AB99" s="69">
        <v>764.2</v>
      </c>
      <c r="AC99" s="69">
        <v>1592</v>
      </c>
      <c r="AD99" s="73">
        <v>326</v>
      </c>
    </row>
    <row r="100" spans="3:30" ht="15">
      <c r="C100" s="61" t="s">
        <v>406</v>
      </c>
      <c r="D100" s="8" t="s">
        <v>172</v>
      </c>
      <c r="E100" s="8" t="s">
        <v>122</v>
      </c>
      <c r="F100" s="8" t="s">
        <v>42</v>
      </c>
      <c r="G100" s="27">
        <v>3991</v>
      </c>
      <c r="H100" s="27" t="s">
        <v>25</v>
      </c>
      <c r="I100" s="13">
        <v>38</v>
      </c>
      <c r="J100" s="27" t="s">
        <v>22</v>
      </c>
      <c r="K100" s="10">
        <v>137583</v>
      </c>
      <c r="L100" s="11" t="s">
        <v>205</v>
      </c>
      <c r="M100" s="12"/>
      <c r="N100" s="21">
        <v>540</v>
      </c>
      <c r="O100" s="12">
        <v>106</v>
      </c>
      <c r="P100" s="12">
        <v>97</v>
      </c>
      <c r="Q100" s="66">
        <v>257</v>
      </c>
      <c r="R100" s="12"/>
      <c r="S100" s="12">
        <v>539</v>
      </c>
      <c r="T100" s="12">
        <v>109</v>
      </c>
      <c r="U100" s="12">
        <v>91</v>
      </c>
      <c r="V100" s="66">
        <v>253.9</v>
      </c>
      <c r="W100" s="12"/>
      <c r="X100" s="12">
        <v>512</v>
      </c>
      <c r="Y100" s="12">
        <v>110</v>
      </c>
      <c r="Z100" s="12">
        <v>92</v>
      </c>
      <c r="AA100" s="66">
        <v>253.2</v>
      </c>
      <c r="AB100" s="69">
        <v>764.1</v>
      </c>
      <c r="AC100" s="69">
        <v>1591</v>
      </c>
      <c r="AD100" s="73">
        <v>325</v>
      </c>
    </row>
    <row r="101" spans="3:30" ht="15">
      <c r="C101" s="61" t="s">
        <v>477</v>
      </c>
      <c r="D101" s="8" t="s">
        <v>44</v>
      </c>
      <c r="E101" s="8" t="s">
        <v>24</v>
      </c>
      <c r="F101" s="8" t="s">
        <v>274</v>
      </c>
      <c r="G101" s="9">
        <v>3906</v>
      </c>
      <c r="H101" s="8" t="s">
        <v>275</v>
      </c>
      <c r="I101" s="13">
        <v>37</v>
      </c>
      <c r="J101" s="8" t="s">
        <v>375</v>
      </c>
      <c r="K101" s="10">
        <v>145348</v>
      </c>
      <c r="L101" s="11" t="s">
        <v>205</v>
      </c>
      <c r="M101" s="12"/>
      <c r="N101" s="21">
        <v>551</v>
      </c>
      <c r="O101" s="12">
        <v>112</v>
      </c>
      <c r="P101" s="12">
        <v>92</v>
      </c>
      <c r="Q101" s="66">
        <v>259.1</v>
      </c>
      <c r="R101" s="12"/>
      <c r="S101" s="12">
        <v>502</v>
      </c>
      <c r="T101" s="12">
        <v>102</v>
      </c>
      <c r="U101" s="12">
        <v>89</v>
      </c>
      <c r="V101" s="66">
        <v>241.2</v>
      </c>
      <c r="W101" s="12"/>
      <c r="X101" s="12">
        <v>488</v>
      </c>
      <c r="Y101" s="12">
        <v>109</v>
      </c>
      <c r="Z101" s="12">
        <v>94</v>
      </c>
      <c r="AA101" s="66">
        <v>251.8</v>
      </c>
      <c r="AB101" s="69">
        <v>752.1</v>
      </c>
      <c r="AC101" s="69">
        <v>1541</v>
      </c>
      <c r="AD101" s="73">
        <v>323</v>
      </c>
    </row>
    <row r="102" spans="3:30" ht="15">
      <c r="C102" s="61" t="s">
        <v>450</v>
      </c>
      <c r="D102" s="8" t="s">
        <v>196</v>
      </c>
      <c r="E102" s="8" t="s">
        <v>55</v>
      </c>
      <c r="F102" s="8" t="s">
        <v>197</v>
      </c>
      <c r="G102" s="9">
        <v>3911</v>
      </c>
      <c r="H102" s="8" t="s">
        <v>25</v>
      </c>
      <c r="I102" s="13">
        <v>59</v>
      </c>
      <c r="J102" s="8" t="s">
        <v>22</v>
      </c>
      <c r="K102" s="10">
        <v>212846</v>
      </c>
      <c r="L102" s="11" t="s">
        <v>205</v>
      </c>
      <c r="M102" s="12"/>
      <c r="N102" s="21">
        <v>544</v>
      </c>
      <c r="O102" s="12">
        <v>107</v>
      </c>
      <c r="P102" s="12">
        <v>93</v>
      </c>
      <c r="Q102" s="66">
        <v>254.4</v>
      </c>
      <c r="R102" s="12"/>
      <c r="S102" s="12">
        <v>523</v>
      </c>
      <c r="T102" s="12">
        <v>104</v>
      </c>
      <c r="U102" s="12">
        <v>90</v>
      </c>
      <c r="V102" s="66">
        <v>246.3</v>
      </c>
      <c r="W102" s="12"/>
      <c r="X102" s="12">
        <v>514</v>
      </c>
      <c r="Y102" s="12">
        <v>111</v>
      </c>
      <c r="Z102" s="12">
        <v>85</v>
      </c>
      <c r="AA102" s="66">
        <v>247.4</v>
      </c>
      <c r="AB102" s="69">
        <v>748.1</v>
      </c>
      <c r="AC102" s="69">
        <v>1581</v>
      </c>
      <c r="AD102" s="73">
        <v>322</v>
      </c>
    </row>
    <row r="103" spans="3:30" ht="15">
      <c r="C103" s="61" t="s">
        <v>439</v>
      </c>
      <c r="D103" s="8" t="s">
        <v>158</v>
      </c>
      <c r="E103" s="8" t="s">
        <v>161</v>
      </c>
      <c r="F103" s="8" t="s">
        <v>94</v>
      </c>
      <c r="G103" s="9">
        <v>3951</v>
      </c>
      <c r="H103" s="8" t="s">
        <v>162</v>
      </c>
      <c r="I103" s="13">
        <v>43</v>
      </c>
      <c r="J103" s="8" t="s">
        <v>374</v>
      </c>
      <c r="K103" s="10">
        <v>202921</v>
      </c>
      <c r="L103" s="11" t="s">
        <v>205</v>
      </c>
      <c r="M103" s="12"/>
      <c r="N103" s="21"/>
      <c r="O103" s="12">
        <v>107</v>
      </c>
      <c r="P103" s="12">
        <v>96</v>
      </c>
      <c r="Q103" s="66">
        <v>203</v>
      </c>
      <c r="R103" s="12"/>
      <c r="S103" s="12"/>
      <c r="T103" s="12">
        <v>103</v>
      </c>
      <c r="U103" s="12">
        <v>92</v>
      </c>
      <c r="V103" s="66">
        <v>195</v>
      </c>
      <c r="W103" s="12"/>
      <c r="X103" s="12"/>
      <c r="Y103" s="12">
        <v>111</v>
      </c>
      <c r="Z103" s="12">
        <v>91</v>
      </c>
      <c r="AA103" s="66">
        <v>202</v>
      </c>
      <c r="AB103" s="69">
        <v>600</v>
      </c>
      <c r="AC103" s="69">
        <v>0</v>
      </c>
      <c r="AD103" s="73">
        <v>321</v>
      </c>
    </row>
    <row r="104" spans="3:30" ht="15">
      <c r="C104" s="61" t="s">
        <v>486</v>
      </c>
      <c r="D104" s="8" t="s">
        <v>299</v>
      </c>
      <c r="E104" s="8" t="s">
        <v>300</v>
      </c>
      <c r="F104" s="8" t="s">
        <v>301</v>
      </c>
      <c r="G104" s="9">
        <v>3818</v>
      </c>
      <c r="H104" s="8" t="s">
        <v>295</v>
      </c>
      <c r="I104" s="13">
        <v>61</v>
      </c>
      <c r="J104" s="8" t="s">
        <v>372</v>
      </c>
      <c r="K104" s="10">
        <v>158210</v>
      </c>
      <c r="L104" s="11" t="s">
        <v>205</v>
      </c>
      <c r="M104" s="12"/>
      <c r="N104" s="21">
        <v>535</v>
      </c>
      <c r="O104" s="12">
        <v>110</v>
      </c>
      <c r="P104" s="12">
        <v>96</v>
      </c>
      <c r="Q104" s="66">
        <v>259.5</v>
      </c>
      <c r="R104" s="12"/>
      <c r="S104" s="12">
        <v>544</v>
      </c>
      <c r="T104" s="12">
        <v>106</v>
      </c>
      <c r="U104" s="12">
        <v>96</v>
      </c>
      <c r="V104" s="66">
        <v>256.4</v>
      </c>
      <c r="W104" s="12"/>
      <c r="X104" s="12">
        <v>501</v>
      </c>
      <c r="Y104" s="12">
        <v>104</v>
      </c>
      <c r="Z104" s="12">
        <v>94</v>
      </c>
      <c r="AA104" s="66">
        <v>248.1</v>
      </c>
      <c r="AB104" s="69">
        <v>764</v>
      </c>
      <c r="AC104" s="69">
        <v>1580</v>
      </c>
      <c r="AD104" s="73">
        <v>320</v>
      </c>
    </row>
    <row r="105" spans="3:30" ht="15">
      <c r="C105" s="61" t="s">
        <v>483</v>
      </c>
      <c r="D105" s="8" t="s">
        <v>292</v>
      </c>
      <c r="E105" s="8" t="s">
        <v>284</v>
      </c>
      <c r="F105" s="8" t="s">
        <v>293</v>
      </c>
      <c r="G105" s="9">
        <v>3700</v>
      </c>
      <c r="H105" s="8" t="s">
        <v>282</v>
      </c>
      <c r="I105" s="13">
        <v>59</v>
      </c>
      <c r="J105" s="8" t="s">
        <v>283</v>
      </c>
      <c r="K105" s="10">
        <v>231419</v>
      </c>
      <c r="L105" s="11" t="s">
        <v>205</v>
      </c>
      <c r="M105" s="12"/>
      <c r="N105" s="21">
        <v>525</v>
      </c>
      <c r="O105" s="12">
        <v>103</v>
      </c>
      <c r="P105" s="12">
        <v>92</v>
      </c>
      <c r="Q105" s="66">
        <v>247.5</v>
      </c>
      <c r="R105" s="12"/>
      <c r="S105" s="12">
        <v>536</v>
      </c>
      <c r="T105" s="12">
        <v>111</v>
      </c>
      <c r="U105" s="12">
        <v>88</v>
      </c>
      <c r="V105" s="66">
        <v>252.6</v>
      </c>
      <c r="W105" s="12"/>
      <c r="X105" s="12">
        <v>538</v>
      </c>
      <c r="Y105" s="12">
        <v>105</v>
      </c>
      <c r="Z105" s="12">
        <v>93</v>
      </c>
      <c r="AA105" s="66">
        <v>251.8</v>
      </c>
      <c r="AB105" s="69">
        <v>751.9</v>
      </c>
      <c r="AC105" s="69">
        <v>1599</v>
      </c>
      <c r="AD105" s="73">
        <v>319</v>
      </c>
    </row>
    <row r="106" spans="3:30" ht="15">
      <c r="C106" s="61" t="s">
        <v>490</v>
      </c>
      <c r="D106" s="8" t="s">
        <v>178</v>
      </c>
      <c r="E106" s="8" t="s">
        <v>311</v>
      </c>
      <c r="F106" s="8" t="s">
        <v>195</v>
      </c>
      <c r="G106" s="9">
        <v>3933</v>
      </c>
      <c r="H106" s="8" t="s">
        <v>191</v>
      </c>
      <c r="I106" s="13">
        <v>88</v>
      </c>
      <c r="J106" s="8" t="s">
        <v>192</v>
      </c>
      <c r="K106" s="10">
        <v>260587</v>
      </c>
      <c r="L106" s="11" t="s">
        <v>205</v>
      </c>
      <c r="M106" s="12"/>
      <c r="N106" s="21">
        <v>461</v>
      </c>
      <c r="O106" s="12">
        <v>108</v>
      </c>
      <c r="P106" s="12">
        <v>88</v>
      </c>
      <c r="Q106" s="66">
        <v>242.1</v>
      </c>
      <c r="R106" s="12"/>
      <c r="S106" s="12">
        <v>541</v>
      </c>
      <c r="T106" s="12">
        <v>106</v>
      </c>
      <c r="U106" s="12">
        <v>96</v>
      </c>
      <c r="V106" s="66">
        <v>256.1</v>
      </c>
      <c r="W106" s="12"/>
      <c r="X106" s="12">
        <v>522</v>
      </c>
      <c r="Y106" s="12">
        <v>102</v>
      </c>
      <c r="Z106" s="12">
        <v>83</v>
      </c>
      <c r="AA106" s="66">
        <v>237.2</v>
      </c>
      <c r="AB106" s="69">
        <v>735.4</v>
      </c>
      <c r="AC106" s="69">
        <v>1524</v>
      </c>
      <c r="AD106" s="73">
        <v>316</v>
      </c>
    </row>
    <row r="107" spans="3:30" ht="15">
      <c r="C107" s="61" t="s">
        <v>497</v>
      </c>
      <c r="D107" s="31" t="s">
        <v>110</v>
      </c>
      <c r="E107" s="31" t="s">
        <v>82</v>
      </c>
      <c r="F107" s="31" t="s">
        <v>346</v>
      </c>
      <c r="G107" s="32">
        <v>3900</v>
      </c>
      <c r="H107" s="31" t="s">
        <v>28</v>
      </c>
      <c r="I107" s="33">
        <v>76</v>
      </c>
      <c r="J107" s="31" t="s">
        <v>22</v>
      </c>
      <c r="K107" s="34">
        <v>247100</v>
      </c>
      <c r="L107" s="11" t="s">
        <v>205</v>
      </c>
      <c r="M107" s="12"/>
      <c r="N107" s="35">
        <v>523</v>
      </c>
      <c r="O107" s="67">
        <v>102</v>
      </c>
      <c r="P107" s="67">
        <v>89</v>
      </c>
      <c r="Q107" s="66">
        <v>243.3</v>
      </c>
      <c r="R107" s="12"/>
      <c r="S107" s="12">
        <v>504</v>
      </c>
      <c r="T107" s="12">
        <v>113</v>
      </c>
      <c r="U107" s="12">
        <v>93</v>
      </c>
      <c r="V107" s="66">
        <v>256.4</v>
      </c>
      <c r="W107" s="12"/>
      <c r="X107" s="12">
        <v>443</v>
      </c>
      <c r="Y107" s="12">
        <v>99</v>
      </c>
      <c r="Z107" s="12">
        <v>84</v>
      </c>
      <c r="AA107" s="66">
        <v>227.3</v>
      </c>
      <c r="AB107" s="69">
        <v>727</v>
      </c>
      <c r="AC107" s="69">
        <v>1470</v>
      </c>
      <c r="AD107" s="73">
        <v>314</v>
      </c>
    </row>
    <row r="108" spans="3:30" ht="15">
      <c r="C108" s="61" t="s">
        <v>453</v>
      </c>
      <c r="D108" s="8" t="s">
        <v>23</v>
      </c>
      <c r="E108" s="8" t="s">
        <v>118</v>
      </c>
      <c r="F108" s="8" t="s">
        <v>204</v>
      </c>
      <c r="G108" s="9">
        <v>3911</v>
      </c>
      <c r="H108" s="8" t="s">
        <v>25</v>
      </c>
      <c r="I108" s="13">
        <v>29</v>
      </c>
      <c r="J108" s="8" t="s">
        <v>22</v>
      </c>
      <c r="K108" s="10">
        <v>137523</v>
      </c>
      <c r="L108" s="11" t="s">
        <v>205</v>
      </c>
      <c r="M108" s="12" t="s">
        <v>353</v>
      </c>
      <c r="N108" s="21">
        <v>526</v>
      </c>
      <c r="O108" s="12">
        <v>112</v>
      </c>
      <c r="P108" s="12">
        <v>96</v>
      </c>
      <c r="Q108" s="66">
        <v>260.6</v>
      </c>
      <c r="R108" s="12" t="s">
        <v>353</v>
      </c>
      <c r="S108" s="12">
        <v>474</v>
      </c>
      <c r="T108" s="12">
        <v>105</v>
      </c>
      <c r="U108" s="12">
        <v>90</v>
      </c>
      <c r="V108" s="66">
        <v>242.4</v>
      </c>
      <c r="W108" s="12" t="s">
        <v>353</v>
      </c>
      <c r="X108" s="12">
        <v>546</v>
      </c>
      <c r="Y108" s="12">
        <v>78</v>
      </c>
      <c r="Z108" s="12">
        <v>93</v>
      </c>
      <c r="AA108" s="66">
        <v>225.6</v>
      </c>
      <c r="AB108" s="69">
        <v>728.6</v>
      </c>
      <c r="AC108" s="69">
        <v>1546</v>
      </c>
      <c r="AD108" s="73">
        <v>295</v>
      </c>
    </row>
    <row r="109" spans="3:30" ht="15">
      <c r="C109" s="61" t="s">
        <v>408</v>
      </c>
      <c r="D109" s="8" t="s">
        <v>73</v>
      </c>
      <c r="E109" s="8" t="s">
        <v>53</v>
      </c>
      <c r="F109" s="8" t="s">
        <v>173</v>
      </c>
      <c r="G109" s="27">
        <v>3911</v>
      </c>
      <c r="H109" s="27" t="s">
        <v>25</v>
      </c>
      <c r="I109" s="13">
        <v>30</v>
      </c>
      <c r="J109" s="27" t="s">
        <v>22</v>
      </c>
      <c r="K109" s="10">
        <v>212842</v>
      </c>
      <c r="L109" s="11" t="s">
        <v>205</v>
      </c>
      <c r="M109" s="12" t="s">
        <v>353</v>
      </c>
      <c r="N109" s="21">
        <v>472</v>
      </c>
      <c r="O109" s="12">
        <v>106</v>
      </c>
      <c r="P109" s="12">
        <v>83</v>
      </c>
      <c r="Q109" s="66">
        <v>236.2</v>
      </c>
      <c r="R109" s="12" t="s">
        <v>353</v>
      </c>
      <c r="S109" s="12">
        <v>490</v>
      </c>
      <c r="T109" s="12">
        <v>86</v>
      </c>
      <c r="U109" s="12">
        <v>93</v>
      </c>
      <c r="V109" s="66">
        <v>228</v>
      </c>
      <c r="W109" s="12" t="s">
        <v>353</v>
      </c>
      <c r="X109" s="12">
        <v>365</v>
      </c>
      <c r="Y109" s="12">
        <v>90</v>
      </c>
      <c r="Z109" s="12">
        <v>71</v>
      </c>
      <c r="AA109" s="66">
        <v>197.5</v>
      </c>
      <c r="AB109" s="69">
        <v>661.7</v>
      </c>
      <c r="AC109" s="69">
        <v>1327</v>
      </c>
      <c r="AD109" s="73">
        <v>282</v>
      </c>
    </row>
    <row r="110" spans="3:30" ht="15">
      <c r="C110" s="61" t="s">
        <v>394</v>
      </c>
      <c r="D110" s="8" t="s">
        <v>40</v>
      </c>
      <c r="E110" s="8" t="s">
        <v>41</v>
      </c>
      <c r="F110" s="8" t="s">
        <v>42</v>
      </c>
      <c r="G110" s="27">
        <v>3911</v>
      </c>
      <c r="H110" s="27" t="s">
        <v>25</v>
      </c>
      <c r="I110" s="10">
        <v>63</v>
      </c>
      <c r="J110" s="27" t="s">
        <v>22</v>
      </c>
      <c r="K110" s="10">
        <v>212840</v>
      </c>
      <c r="L110" s="11" t="s">
        <v>205</v>
      </c>
      <c r="M110" s="12"/>
      <c r="N110" s="21"/>
      <c r="O110" s="12"/>
      <c r="P110" s="12"/>
      <c r="Q110" s="66">
        <v>0</v>
      </c>
      <c r="R110" s="12"/>
      <c r="S110" s="12">
        <v>532</v>
      </c>
      <c r="T110" s="12">
        <v>111</v>
      </c>
      <c r="U110" s="12">
        <v>98</v>
      </c>
      <c r="V110" s="66">
        <v>262.2</v>
      </c>
      <c r="W110" s="12"/>
      <c r="X110" s="12">
        <v>503</v>
      </c>
      <c r="Y110" s="12">
        <v>112</v>
      </c>
      <c r="Z110" s="12">
        <v>94</v>
      </c>
      <c r="AA110" s="66">
        <v>256.3</v>
      </c>
      <c r="AB110" s="69">
        <v>518.5</v>
      </c>
      <c r="AC110" s="69">
        <v>1035</v>
      </c>
      <c r="AD110" s="73"/>
    </row>
    <row r="111" spans="3:30" ht="15">
      <c r="C111" s="61" t="s">
        <v>432</v>
      </c>
      <c r="D111" s="8" t="s">
        <v>138</v>
      </c>
      <c r="E111" s="8" t="s">
        <v>139</v>
      </c>
      <c r="F111" s="8" t="s">
        <v>141</v>
      </c>
      <c r="G111" s="9">
        <v>6343</v>
      </c>
      <c r="H111" s="8" t="s">
        <v>133</v>
      </c>
      <c r="I111" s="13">
        <v>83</v>
      </c>
      <c r="J111" s="8" t="s">
        <v>341</v>
      </c>
      <c r="K111" s="10">
        <v>115655</v>
      </c>
      <c r="L111" s="11" t="s">
        <v>205</v>
      </c>
      <c r="M111" s="12"/>
      <c r="N111" s="21"/>
      <c r="O111" s="12">
        <v>111</v>
      </c>
      <c r="P111" s="12">
        <v>93</v>
      </c>
      <c r="Q111" s="66">
        <v>204</v>
      </c>
      <c r="R111" s="12"/>
      <c r="S111" s="12"/>
      <c r="T111" s="12">
        <v>112</v>
      </c>
      <c r="U111" s="12">
        <v>96</v>
      </c>
      <c r="V111" s="66">
        <v>208</v>
      </c>
      <c r="W111" s="12"/>
      <c r="X111" s="12"/>
      <c r="Y111" s="12"/>
      <c r="Z111" s="12"/>
      <c r="AA111" s="66">
        <v>0</v>
      </c>
      <c r="AB111" s="69">
        <v>412</v>
      </c>
      <c r="AC111" s="69">
        <v>0</v>
      </c>
      <c r="AD111" s="73"/>
    </row>
    <row r="112" spans="3:30" ht="15">
      <c r="C112" s="61" t="s">
        <v>428</v>
      </c>
      <c r="D112" s="8" t="s">
        <v>131</v>
      </c>
      <c r="E112" s="8" t="s">
        <v>36</v>
      </c>
      <c r="F112" s="8" t="s">
        <v>132</v>
      </c>
      <c r="G112" s="9">
        <v>6343</v>
      </c>
      <c r="H112" s="8" t="s">
        <v>133</v>
      </c>
      <c r="I112" s="13">
        <v>70</v>
      </c>
      <c r="J112" s="8" t="s">
        <v>341</v>
      </c>
      <c r="K112" s="10">
        <v>115645</v>
      </c>
      <c r="L112" s="11" t="s">
        <v>205</v>
      </c>
      <c r="M112" s="12"/>
      <c r="N112" s="21">
        <v>547</v>
      </c>
      <c r="O112" s="12">
        <v>105</v>
      </c>
      <c r="P112" s="12">
        <v>97</v>
      </c>
      <c r="Q112" s="66">
        <v>256.7</v>
      </c>
      <c r="R112" s="12"/>
      <c r="S112" s="12">
        <v>561</v>
      </c>
      <c r="T112" s="12">
        <v>110</v>
      </c>
      <c r="U112" s="12">
        <v>100</v>
      </c>
      <c r="V112" s="66">
        <v>266.1</v>
      </c>
      <c r="W112" s="12"/>
      <c r="X112" s="12">
        <v>563</v>
      </c>
      <c r="Y112" s="12"/>
      <c r="Z112" s="12">
        <v>97</v>
      </c>
      <c r="AA112" s="66">
        <v>153.3</v>
      </c>
      <c r="AB112" s="69">
        <v>676.1</v>
      </c>
      <c r="AC112" s="69">
        <v>1671</v>
      </c>
      <c r="AD112" s="73"/>
    </row>
    <row r="113" spans="3:30" ht="15">
      <c r="C113" s="61" t="s">
        <v>461</v>
      </c>
      <c r="D113" s="8" t="s">
        <v>227</v>
      </c>
      <c r="E113" s="8" t="s">
        <v>228</v>
      </c>
      <c r="F113" s="8" t="s">
        <v>229</v>
      </c>
      <c r="G113" s="9">
        <v>1807</v>
      </c>
      <c r="H113" s="8" t="s">
        <v>230</v>
      </c>
      <c r="I113" s="13">
        <v>63</v>
      </c>
      <c r="J113" s="8" t="s">
        <v>213</v>
      </c>
      <c r="K113" s="10">
        <v>187667</v>
      </c>
      <c r="L113" s="11" t="s">
        <v>205</v>
      </c>
      <c r="M113" s="12"/>
      <c r="N113" s="21">
        <v>565</v>
      </c>
      <c r="O113" s="12">
        <v>118</v>
      </c>
      <c r="P113" s="12">
        <v>91</v>
      </c>
      <c r="Q113" s="66">
        <v>265.5</v>
      </c>
      <c r="R113" s="12"/>
      <c r="S113" s="12"/>
      <c r="T113" s="12"/>
      <c r="U113" s="12"/>
      <c r="V113" s="66">
        <v>0</v>
      </c>
      <c r="W113" s="12"/>
      <c r="X113" s="12"/>
      <c r="Y113" s="12"/>
      <c r="Z113" s="12"/>
      <c r="AA113" s="66">
        <v>0</v>
      </c>
      <c r="AB113" s="69">
        <v>265.5</v>
      </c>
      <c r="AC113" s="69">
        <v>565</v>
      </c>
      <c r="AD113" s="73"/>
    </row>
    <row r="114" spans="3:30" ht="15">
      <c r="C114" s="61" t="s">
        <v>460</v>
      </c>
      <c r="D114" s="8" t="s">
        <v>227</v>
      </c>
      <c r="E114" s="8" t="s">
        <v>231</v>
      </c>
      <c r="F114" s="8" t="s">
        <v>229</v>
      </c>
      <c r="G114" s="9">
        <v>1807</v>
      </c>
      <c r="H114" s="8" t="s">
        <v>230</v>
      </c>
      <c r="I114" s="13">
        <v>64</v>
      </c>
      <c r="J114" s="8" t="s">
        <v>213</v>
      </c>
      <c r="K114" s="10">
        <v>187666</v>
      </c>
      <c r="L114" s="11" t="s">
        <v>205</v>
      </c>
      <c r="M114" s="12"/>
      <c r="N114" s="21">
        <v>541</v>
      </c>
      <c r="O114" s="12">
        <v>117</v>
      </c>
      <c r="P114" s="12">
        <v>96</v>
      </c>
      <c r="Q114" s="66">
        <v>267.1</v>
      </c>
      <c r="R114" s="12"/>
      <c r="S114" s="12"/>
      <c r="T114" s="12"/>
      <c r="U114" s="12"/>
      <c r="V114" s="66">
        <v>0</v>
      </c>
      <c r="W114" s="12"/>
      <c r="X114" s="12"/>
      <c r="Y114" s="12"/>
      <c r="Z114" s="12"/>
      <c r="AA114" s="66">
        <v>0</v>
      </c>
      <c r="AB114" s="69">
        <v>267.1</v>
      </c>
      <c r="AC114" s="69">
        <v>541</v>
      </c>
      <c r="AD114" s="73"/>
    </row>
    <row r="115" spans="3:30" ht="15">
      <c r="C115" s="61" t="s">
        <v>462</v>
      </c>
      <c r="D115" s="8" t="s">
        <v>232</v>
      </c>
      <c r="E115" s="8" t="s">
        <v>234</v>
      </c>
      <c r="F115" s="8" t="s">
        <v>233</v>
      </c>
      <c r="G115" s="9">
        <v>1897</v>
      </c>
      <c r="H115" s="8" t="s">
        <v>230</v>
      </c>
      <c r="I115" s="13">
        <v>65</v>
      </c>
      <c r="J115" s="8" t="s">
        <v>213</v>
      </c>
      <c r="K115" s="10">
        <v>187531</v>
      </c>
      <c r="L115" s="11" t="s">
        <v>205</v>
      </c>
      <c r="M115" s="12"/>
      <c r="N115" s="21">
        <v>541</v>
      </c>
      <c r="O115" s="12">
        <v>115</v>
      </c>
      <c r="P115" s="12">
        <v>97</v>
      </c>
      <c r="Q115" s="66">
        <v>266.1</v>
      </c>
      <c r="R115" s="12"/>
      <c r="S115" s="12"/>
      <c r="T115" s="12"/>
      <c r="U115" s="12"/>
      <c r="V115" s="66">
        <v>0</v>
      </c>
      <c r="W115" s="12"/>
      <c r="X115" s="12"/>
      <c r="Y115" s="12"/>
      <c r="Z115" s="12"/>
      <c r="AA115" s="66">
        <v>0</v>
      </c>
      <c r="AB115" s="69">
        <v>266.1</v>
      </c>
      <c r="AC115" s="69">
        <v>541</v>
      </c>
      <c r="AD115" s="73"/>
    </row>
    <row r="116" spans="3:30" ht="15">
      <c r="C116" s="61" t="s">
        <v>466</v>
      </c>
      <c r="D116" s="8" t="s">
        <v>247</v>
      </c>
      <c r="E116" s="8" t="s">
        <v>248</v>
      </c>
      <c r="F116" s="8" t="s">
        <v>250</v>
      </c>
      <c r="G116" s="9">
        <v>3984</v>
      </c>
      <c r="H116" s="8" t="s">
        <v>251</v>
      </c>
      <c r="I116" s="13">
        <v>81</v>
      </c>
      <c r="J116" s="8" t="s">
        <v>252</v>
      </c>
      <c r="K116" s="10">
        <v>145254</v>
      </c>
      <c r="L116" s="11" t="s">
        <v>205</v>
      </c>
      <c r="M116" s="12"/>
      <c r="N116" s="21"/>
      <c r="O116" s="12"/>
      <c r="P116" s="12"/>
      <c r="Q116" s="66">
        <v>0</v>
      </c>
      <c r="R116" s="12"/>
      <c r="S116" s="12"/>
      <c r="T116" s="12"/>
      <c r="U116" s="12"/>
      <c r="V116" s="66">
        <v>0</v>
      </c>
      <c r="W116" s="12"/>
      <c r="X116" s="12">
        <v>537</v>
      </c>
      <c r="Y116" s="12">
        <v>115</v>
      </c>
      <c r="Z116" s="12">
        <v>97</v>
      </c>
      <c r="AA116" s="66">
        <v>265.7</v>
      </c>
      <c r="AB116" s="69">
        <v>265.7</v>
      </c>
      <c r="AC116" s="69">
        <v>537</v>
      </c>
      <c r="AD116" s="73"/>
    </row>
    <row r="117" spans="3:30" ht="15">
      <c r="C117" s="61" t="s">
        <v>431</v>
      </c>
      <c r="D117" s="8" t="s">
        <v>136</v>
      </c>
      <c r="E117" s="8" t="s">
        <v>137</v>
      </c>
      <c r="F117" s="8" t="s">
        <v>340</v>
      </c>
      <c r="G117" s="9">
        <v>6340</v>
      </c>
      <c r="H117" s="8" t="s">
        <v>142</v>
      </c>
      <c r="I117" s="13">
        <v>81</v>
      </c>
      <c r="J117" s="8" t="s">
        <v>341</v>
      </c>
      <c r="K117" s="10">
        <v>230904</v>
      </c>
      <c r="L117" s="11" t="s">
        <v>205</v>
      </c>
      <c r="M117" s="12"/>
      <c r="N117" s="35"/>
      <c r="O117" s="67">
        <v>115</v>
      </c>
      <c r="P117" s="67">
        <v>96</v>
      </c>
      <c r="Q117" s="66">
        <v>211</v>
      </c>
      <c r="R117" s="12"/>
      <c r="S117" s="12"/>
      <c r="T117" s="12"/>
      <c r="U117" s="12">
        <v>97</v>
      </c>
      <c r="V117" s="66">
        <v>97</v>
      </c>
      <c r="W117" s="12"/>
      <c r="X117" s="12"/>
      <c r="Y117" s="12"/>
      <c r="Z117" s="12"/>
      <c r="AA117" s="66">
        <v>0</v>
      </c>
      <c r="AB117" s="69">
        <v>308</v>
      </c>
      <c r="AC117" s="69">
        <v>0</v>
      </c>
      <c r="AD117" s="73"/>
    </row>
    <row r="118" spans="3:30" ht="15">
      <c r="C118" s="61" t="s">
        <v>468</v>
      </c>
      <c r="D118" s="8" t="s">
        <v>247</v>
      </c>
      <c r="E118" s="8" t="s">
        <v>159</v>
      </c>
      <c r="F118" s="8" t="s">
        <v>250</v>
      </c>
      <c r="G118" s="9">
        <v>3984</v>
      </c>
      <c r="H118" s="8" t="s">
        <v>251</v>
      </c>
      <c r="I118" s="13">
        <v>50</v>
      </c>
      <c r="J118" s="8" t="s">
        <v>252</v>
      </c>
      <c r="K118" s="10">
        <v>145257</v>
      </c>
      <c r="L118" s="11" t="s">
        <v>205</v>
      </c>
      <c r="M118" s="12"/>
      <c r="N118" s="21"/>
      <c r="O118" s="12"/>
      <c r="P118" s="12"/>
      <c r="Q118" s="66">
        <v>0</v>
      </c>
      <c r="R118" s="12"/>
      <c r="S118" s="12"/>
      <c r="T118" s="12"/>
      <c r="U118" s="12"/>
      <c r="V118" s="66">
        <v>0</v>
      </c>
      <c r="W118" s="12"/>
      <c r="X118" s="12">
        <v>543</v>
      </c>
      <c r="Y118" s="12">
        <v>114</v>
      </c>
      <c r="Z118" s="12">
        <v>96</v>
      </c>
      <c r="AA118" s="66">
        <v>264.3</v>
      </c>
      <c r="AB118" s="69">
        <v>264.3</v>
      </c>
      <c r="AC118" s="69">
        <v>543</v>
      </c>
      <c r="AD118" s="73"/>
    </row>
    <row r="119" spans="3:30" ht="15">
      <c r="C119" s="61" t="s">
        <v>472</v>
      </c>
      <c r="D119" s="8" t="s">
        <v>261</v>
      </c>
      <c r="E119" s="8" t="s">
        <v>38</v>
      </c>
      <c r="F119" s="8" t="s">
        <v>262</v>
      </c>
      <c r="G119" s="9">
        <v>3904</v>
      </c>
      <c r="H119" s="8" t="s">
        <v>15</v>
      </c>
      <c r="I119" s="13">
        <v>66</v>
      </c>
      <c r="J119" s="8" t="s">
        <v>252</v>
      </c>
      <c r="K119" s="10">
        <v>145259</v>
      </c>
      <c r="L119" s="11" t="s">
        <v>205</v>
      </c>
      <c r="M119" s="12"/>
      <c r="N119" s="21">
        <v>519</v>
      </c>
      <c r="O119" s="12">
        <v>108</v>
      </c>
      <c r="P119" s="12">
        <v>88</v>
      </c>
      <c r="Q119" s="66">
        <v>247.9</v>
      </c>
      <c r="R119" s="12"/>
      <c r="S119" s="12"/>
      <c r="T119" s="12"/>
      <c r="U119" s="12"/>
      <c r="V119" s="66">
        <v>0</v>
      </c>
      <c r="W119" s="12"/>
      <c r="X119" s="12"/>
      <c r="Y119" s="12"/>
      <c r="Z119" s="12"/>
      <c r="AA119" s="66">
        <v>0</v>
      </c>
      <c r="AB119" s="69">
        <v>247.9</v>
      </c>
      <c r="AC119" s="69">
        <v>519</v>
      </c>
      <c r="AD119" s="73"/>
    </row>
    <row r="120" spans="3:30" ht="15">
      <c r="C120" s="61" t="s">
        <v>501</v>
      </c>
      <c r="D120" s="8" t="s">
        <v>342</v>
      </c>
      <c r="E120" s="8" t="s">
        <v>343</v>
      </c>
      <c r="F120" s="8" t="s">
        <v>344</v>
      </c>
      <c r="G120" s="9">
        <v>3902</v>
      </c>
      <c r="H120" s="8" t="s">
        <v>345</v>
      </c>
      <c r="I120" s="13">
        <v>42</v>
      </c>
      <c r="J120" s="31" t="s">
        <v>22</v>
      </c>
      <c r="K120" s="10">
        <v>145269</v>
      </c>
      <c r="L120" s="11" t="s">
        <v>205</v>
      </c>
      <c r="M120" s="12"/>
      <c r="N120" s="21"/>
      <c r="O120" s="12"/>
      <c r="P120" s="12"/>
      <c r="Q120" s="66">
        <v>0</v>
      </c>
      <c r="R120" s="12"/>
      <c r="S120" s="12"/>
      <c r="T120" s="12">
        <v>108</v>
      </c>
      <c r="U120" s="12">
        <v>93</v>
      </c>
      <c r="V120" s="66">
        <v>201</v>
      </c>
      <c r="W120" s="12"/>
      <c r="X120" s="12"/>
      <c r="Y120" s="12"/>
      <c r="Z120" s="12"/>
      <c r="AA120" s="66">
        <v>0</v>
      </c>
      <c r="AB120" s="69">
        <v>201</v>
      </c>
      <c r="AC120" s="69">
        <v>0</v>
      </c>
      <c r="AD120" s="73"/>
    </row>
    <row r="121" spans="3:30" ht="15">
      <c r="C121" s="61" t="s">
        <v>493</v>
      </c>
      <c r="D121" s="8" t="s">
        <v>110</v>
      </c>
      <c r="E121" s="8" t="s">
        <v>316</v>
      </c>
      <c r="F121" s="8" t="s">
        <v>317</v>
      </c>
      <c r="G121" s="9">
        <v>3933</v>
      </c>
      <c r="H121" s="8" t="s">
        <v>191</v>
      </c>
      <c r="I121" s="13">
        <v>94</v>
      </c>
      <c r="J121" s="8" t="s">
        <v>192</v>
      </c>
      <c r="K121" s="10">
        <v>313983</v>
      </c>
      <c r="L121" s="11" t="s">
        <v>205</v>
      </c>
      <c r="M121" s="12"/>
      <c r="N121" s="21">
        <v>532</v>
      </c>
      <c r="O121" s="12">
        <v>107</v>
      </c>
      <c r="P121" s="12">
        <v>92</v>
      </c>
      <c r="Q121" s="66">
        <v>252.2</v>
      </c>
      <c r="R121" s="12"/>
      <c r="S121" s="12">
        <v>549</v>
      </c>
      <c r="T121" s="12"/>
      <c r="U121" s="12"/>
      <c r="V121" s="66">
        <v>54.9</v>
      </c>
      <c r="W121" s="12"/>
      <c r="X121" s="12">
        <v>546</v>
      </c>
      <c r="Y121" s="12"/>
      <c r="Z121" s="12"/>
      <c r="AA121" s="66">
        <v>54.6</v>
      </c>
      <c r="AB121" s="69">
        <v>361.7</v>
      </c>
      <c r="AC121" s="69">
        <v>1627</v>
      </c>
      <c r="AD121" s="73"/>
    </row>
    <row r="122" spans="3:30" ht="15">
      <c r="C122" s="61" t="s">
        <v>467</v>
      </c>
      <c r="D122" s="8" t="s">
        <v>247</v>
      </c>
      <c r="E122" s="8" t="s">
        <v>249</v>
      </c>
      <c r="F122" s="8" t="s">
        <v>250</v>
      </c>
      <c r="G122" s="9">
        <v>3984</v>
      </c>
      <c r="H122" s="8" t="s">
        <v>251</v>
      </c>
      <c r="I122" s="13">
        <v>83</v>
      </c>
      <c r="J122" s="8" t="s">
        <v>252</v>
      </c>
      <c r="K122" s="10">
        <v>145256</v>
      </c>
      <c r="L122" s="11" t="s">
        <v>205</v>
      </c>
      <c r="M122" s="12"/>
      <c r="N122" s="21"/>
      <c r="O122" s="12"/>
      <c r="P122" s="12"/>
      <c r="Q122" s="66">
        <v>0</v>
      </c>
      <c r="R122" s="12"/>
      <c r="S122" s="12"/>
      <c r="T122" s="12"/>
      <c r="U122" s="12"/>
      <c r="V122" s="66">
        <v>0</v>
      </c>
      <c r="W122" s="12"/>
      <c r="X122" s="12">
        <v>533</v>
      </c>
      <c r="Y122" s="12">
        <v>103</v>
      </c>
      <c r="Z122" s="12">
        <v>90</v>
      </c>
      <c r="AA122" s="66">
        <v>246.3</v>
      </c>
      <c r="AB122" s="69">
        <v>246.3</v>
      </c>
      <c r="AC122" s="69">
        <v>533</v>
      </c>
      <c r="AD122" s="73"/>
    </row>
    <row r="123" spans="3:30" ht="15">
      <c r="C123" s="62"/>
      <c r="D123" s="16"/>
      <c r="E123" s="16"/>
      <c r="F123" s="16"/>
      <c r="G123" s="17"/>
      <c r="H123" s="16"/>
      <c r="I123" s="18"/>
      <c r="J123" s="16"/>
      <c r="K123" s="19"/>
      <c r="L123" s="20" t="s">
        <v>513</v>
      </c>
      <c r="M123" s="30"/>
      <c r="N123" s="22"/>
      <c r="O123" s="30"/>
      <c r="P123" s="30"/>
      <c r="Q123" s="68"/>
      <c r="R123" s="30"/>
      <c r="S123" s="30"/>
      <c r="T123" s="30"/>
      <c r="U123" s="30"/>
      <c r="V123" s="68">
        <v>0</v>
      </c>
      <c r="W123" s="30"/>
      <c r="X123" s="30"/>
      <c r="Y123" s="30"/>
      <c r="Z123" s="30"/>
      <c r="AA123" s="68">
        <v>0</v>
      </c>
      <c r="AB123" s="70">
        <v>0</v>
      </c>
      <c r="AC123" s="70">
        <v>0</v>
      </c>
      <c r="AD123" s="81"/>
    </row>
    <row r="125" ht="15.75">
      <c r="C125" s="179" t="s">
        <v>535</v>
      </c>
    </row>
  </sheetData>
  <printOptions horizontalCentered="1"/>
  <pageMargins left="0.35433070866141736" right="0.7874015748031497" top="0.54" bottom="0.61" header="0.5118110236220472" footer="0.33"/>
  <pageSetup horizontalDpi="600" verticalDpi="600" orientation="landscape" paperSize="9" r:id="rId1"/>
  <headerFooter alignWithMargins="0">
    <oddHeader xml:space="preserve">&amp;C&amp;"Arial,Fett"&amp;20 </oddHeader>
    <oddFooter>&amp;L&amp;9 1. Oberwalliser Herbstschiessen 2008   - Rangliste&amp;C&amp;9Naters, &amp;D&amp;R&amp;9&amp;P(&amp;N)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N122"/>
  <sheetViews>
    <sheetView showGridLines="0" workbookViewId="0" topLeftCell="A97">
      <selection activeCell="A122" sqref="A122"/>
    </sheetView>
  </sheetViews>
  <sheetFormatPr defaultColWidth="11.421875" defaultRowHeight="12.75"/>
  <cols>
    <col min="1" max="1" width="32.28125" style="55" customWidth="1"/>
    <col min="2" max="2" width="7.7109375" style="3" customWidth="1"/>
    <col min="3" max="3" width="5.421875" style="3" customWidth="1"/>
    <col min="4" max="4" width="27.57421875" style="0" customWidth="1"/>
    <col min="5" max="5" width="7.00390625" style="1" customWidth="1"/>
    <col min="6" max="8" width="7.7109375" style="3" customWidth="1"/>
    <col min="9" max="9" width="9.57421875" style="65" customWidth="1"/>
  </cols>
  <sheetData>
    <row r="1" spans="1:3" ht="24.75" customHeight="1">
      <c r="A1" s="76" t="s">
        <v>515</v>
      </c>
      <c r="B1" s="49"/>
      <c r="C1" s="49"/>
    </row>
    <row r="2" ht="24.75" customHeight="1">
      <c r="A2" s="75"/>
    </row>
    <row r="3" spans="1:9" s="2" customFormat="1" ht="25.5">
      <c r="A3" s="130" t="s">
        <v>365</v>
      </c>
      <c r="B3" s="136" t="s">
        <v>6</v>
      </c>
      <c r="C3" s="136" t="s">
        <v>3</v>
      </c>
      <c r="D3" s="136" t="s">
        <v>7</v>
      </c>
      <c r="E3" s="136" t="s">
        <v>130</v>
      </c>
      <c r="F3" s="132" t="s">
        <v>509</v>
      </c>
      <c r="G3" s="132" t="s">
        <v>510</v>
      </c>
      <c r="H3" s="132" t="s">
        <v>511</v>
      </c>
      <c r="I3" s="82" t="s">
        <v>16</v>
      </c>
    </row>
    <row r="4" spans="1:14" ht="15">
      <c r="A4" s="61" t="s">
        <v>445</v>
      </c>
      <c r="B4" s="12">
        <v>1986</v>
      </c>
      <c r="C4" s="12" t="str">
        <f>IF(B4&gt;=1992,"JJ",IF(B4&gt;=1988,"J",IF(B4&gt;=1952,"E",IF(B4&gt;=1939,"V",IF(B4&lt;=1938,"SV")))))</f>
        <v>E</v>
      </c>
      <c r="D4" s="8" t="s">
        <v>374</v>
      </c>
      <c r="E4" s="7">
        <v>145290</v>
      </c>
      <c r="F4" s="12">
        <v>569</v>
      </c>
      <c r="G4" s="12">
        <v>571</v>
      </c>
      <c r="H4" s="12">
        <v>562</v>
      </c>
      <c r="I4" s="71">
        <v>1702</v>
      </c>
      <c r="L4" s="48"/>
      <c r="M4" s="48"/>
      <c r="N4" s="48"/>
    </row>
    <row r="5" spans="1:9" ht="15">
      <c r="A5" s="61" t="s">
        <v>504</v>
      </c>
      <c r="B5" s="12">
        <v>1961</v>
      </c>
      <c r="C5" s="12" t="str">
        <f aca="true" t="shared" si="0" ref="C5:C68">IF(B5&gt;=1992,"JJ",IF(B5&gt;=1988,"J",IF(B5&gt;=1952,"E",IF(B5&gt;=1939,"V",IF(B5&lt;=1938,"SV")))))</f>
        <v>E</v>
      </c>
      <c r="D5" s="8" t="s">
        <v>371</v>
      </c>
      <c r="E5" s="7">
        <v>235229</v>
      </c>
      <c r="F5" s="12">
        <v>570</v>
      </c>
      <c r="G5" s="12">
        <v>567</v>
      </c>
      <c r="H5" s="12">
        <v>563</v>
      </c>
      <c r="I5" s="71">
        <v>1700</v>
      </c>
    </row>
    <row r="6" spans="1:9" ht="15">
      <c r="A6" s="61" t="s">
        <v>430</v>
      </c>
      <c r="B6" s="12">
        <v>1958</v>
      </c>
      <c r="C6" s="12" t="str">
        <f t="shared" si="0"/>
        <v>E</v>
      </c>
      <c r="D6" s="8" t="s">
        <v>341</v>
      </c>
      <c r="E6" s="7">
        <v>115651</v>
      </c>
      <c r="F6" s="12">
        <v>551</v>
      </c>
      <c r="G6" s="12">
        <v>559</v>
      </c>
      <c r="H6" s="12">
        <v>585</v>
      </c>
      <c r="I6" s="71">
        <v>1695</v>
      </c>
    </row>
    <row r="7" spans="1:9" ht="15">
      <c r="A7" s="61" t="s">
        <v>433</v>
      </c>
      <c r="B7" s="12">
        <v>1984</v>
      </c>
      <c r="C7" s="12" t="str">
        <f t="shared" si="0"/>
        <v>E</v>
      </c>
      <c r="D7" s="8" t="s">
        <v>341</v>
      </c>
      <c r="E7" s="7">
        <v>115659</v>
      </c>
      <c r="F7" s="12">
        <v>567</v>
      </c>
      <c r="G7" s="12">
        <v>563</v>
      </c>
      <c r="H7" s="12">
        <v>565</v>
      </c>
      <c r="I7" s="71">
        <v>1695</v>
      </c>
    </row>
    <row r="8" spans="1:9" ht="15">
      <c r="A8" s="61" t="s">
        <v>473</v>
      </c>
      <c r="B8" s="12">
        <v>1981</v>
      </c>
      <c r="C8" s="12" t="str">
        <f t="shared" si="0"/>
        <v>E</v>
      </c>
      <c r="D8" s="8" t="s">
        <v>266</v>
      </c>
      <c r="E8" s="7">
        <v>115617</v>
      </c>
      <c r="F8" s="12">
        <v>576</v>
      </c>
      <c r="G8" s="12">
        <v>564</v>
      </c>
      <c r="H8" s="12">
        <v>550</v>
      </c>
      <c r="I8" s="71">
        <v>1690</v>
      </c>
    </row>
    <row r="9" spans="1:9" ht="15">
      <c r="A9" s="61" t="s">
        <v>393</v>
      </c>
      <c r="B9" s="12">
        <v>1944</v>
      </c>
      <c r="C9" s="12" t="str">
        <f t="shared" si="0"/>
        <v>V</v>
      </c>
      <c r="D9" s="8" t="s">
        <v>22</v>
      </c>
      <c r="E9" s="7">
        <v>137546</v>
      </c>
      <c r="F9" s="12">
        <v>554</v>
      </c>
      <c r="G9" s="12">
        <v>561</v>
      </c>
      <c r="H9" s="12">
        <v>565</v>
      </c>
      <c r="I9" s="71">
        <v>1680</v>
      </c>
    </row>
    <row r="10" spans="1:9" ht="15">
      <c r="A10" s="61" t="s">
        <v>429</v>
      </c>
      <c r="B10" s="12">
        <v>1963</v>
      </c>
      <c r="C10" s="12" t="str">
        <f t="shared" si="0"/>
        <v>E</v>
      </c>
      <c r="D10" s="8" t="s">
        <v>341</v>
      </c>
      <c r="E10" s="7">
        <v>115652</v>
      </c>
      <c r="F10" s="12">
        <v>559</v>
      </c>
      <c r="G10" s="12">
        <v>564</v>
      </c>
      <c r="H10" s="12">
        <v>557</v>
      </c>
      <c r="I10" s="71">
        <v>1680</v>
      </c>
    </row>
    <row r="11" spans="1:9" ht="15">
      <c r="A11" s="61" t="s">
        <v>416</v>
      </c>
      <c r="B11" s="12">
        <v>1959</v>
      </c>
      <c r="C11" s="12" t="str">
        <f t="shared" si="0"/>
        <v>E</v>
      </c>
      <c r="D11" s="8" t="s">
        <v>91</v>
      </c>
      <c r="E11" s="7">
        <v>114622</v>
      </c>
      <c r="F11" s="12">
        <v>552</v>
      </c>
      <c r="G11" s="12">
        <v>560</v>
      </c>
      <c r="H11" s="12">
        <v>568</v>
      </c>
      <c r="I11" s="71">
        <v>1680</v>
      </c>
    </row>
    <row r="12" spans="1:9" ht="15">
      <c r="A12" s="61" t="s">
        <v>412</v>
      </c>
      <c r="B12" s="12">
        <v>1965</v>
      </c>
      <c r="C12" s="12" t="str">
        <f t="shared" si="0"/>
        <v>E</v>
      </c>
      <c r="D12" s="8" t="s">
        <v>22</v>
      </c>
      <c r="E12" s="7">
        <v>145274</v>
      </c>
      <c r="F12" s="12">
        <v>559</v>
      </c>
      <c r="G12" s="12">
        <v>558</v>
      </c>
      <c r="H12" s="12">
        <v>561</v>
      </c>
      <c r="I12" s="71">
        <v>1678</v>
      </c>
    </row>
    <row r="13" spans="1:9" ht="15">
      <c r="A13" s="61" t="s">
        <v>502</v>
      </c>
      <c r="B13" s="12">
        <v>1967</v>
      </c>
      <c r="C13" s="12" t="str">
        <f t="shared" si="0"/>
        <v>E</v>
      </c>
      <c r="D13" s="8" t="s">
        <v>252</v>
      </c>
      <c r="E13" s="7">
        <v>145251</v>
      </c>
      <c r="F13" s="12">
        <v>559</v>
      </c>
      <c r="G13" s="12">
        <v>553</v>
      </c>
      <c r="H13" s="12">
        <v>564</v>
      </c>
      <c r="I13" s="71">
        <v>1676</v>
      </c>
    </row>
    <row r="14" spans="1:9" ht="15">
      <c r="A14" s="61" t="s">
        <v>507</v>
      </c>
      <c r="B14" s="12">
        <v>1966</v>
      </c>
      <c r="C14" s="12" t="str">
        <f t="shared" si="0"/>
        <v>E</v>
      </c>
      <c r="D14" s="8" t="s">
        <v>361</v>
      </c>
      <c r="E14" s="7">
        <v>122511</v>
      </c>
      <c r="F14" s="12">
        <v>558</v>
      </c>
      <c r="G14" s="12">
        <v>557</v>
      </c>
      <c r="H14" s="12">
        <v>560</v>
      </c>
      <c r="I14" s="71">
        <v>1675</v>
      </c>
    </row>
    <row r="15" spans="1:9" ht="15">
      <c r="A15" s="61" t="s">
        <v>503</v>
      </c>
      <c r="B15" s="12">
        <v>1983</v>
      </c>
      <c r="C15" s="12" t="str">
        <f t="shared" si="0"/>
        <v>E</v>
      </c>
      <c r="D15" s="8" t="s">
        <v>371</v>
      </c>
      <c r="E15" s="7">
        <v>156644</v>
      </c>
      <c r="F15" s="12">
        <v>561</v>
      </c>
      <c r="G15" s="12">
        <v>555</v>
      </c>
      <c r="H15" s="12">
        <v>559</v>
      </c>
      <c r="I15" s="71">
        <v>1675</v>
      </c>
    </row>
    <row r="16" spans="1:9" ht="15">
      <c r="A16" s="61" t="s">
        <v>413</v>
      </c>
      <c r="B16" s="12">
        <v>1973</v>
      </c>
      <c r="C16" s="12" t="str">
        <f t="shared" si="0"/>
        <v>E</v>
      </c>
      <c r="D16" s="8" t="s">
        <v>22</v>
      </c>
      <c r="E16" s="7">
        <v>137673</v>
      </c>
      <c r="F16" s="12">
        <v>559</v>
      </c>
      <c r="G16" s="12">
        <v>557</v>
      </c>
      <c r="H16" s="12">
        <v>559</v>
      </c>
      <c r="I16" s="71">
        <v>1675</v>
      </c>
    </row>
    <row r="17" spans="1:9" ht="15">
      <c r="A17" s="61" t="s">
        <v>403</v>
      </c>
      <c r="B17" s="12">
        <v>1956</v>
      </c>
      <c r="C17" s="12" t="str">
        <f t="shared" si="0"/>
        <v>E</v>
      </c>
      <c r="D17" s="8" t="s">
        <v>22</v>
      </c>
      <c r="E17" s="7">
        <v>145318</v>
      </c>
      <c r="F17" s="12">
        <v>566</v>
      </c>
      <c r="G17" s="12">
        <v>563</v>
      </c>
      <c r="H17" s="12">
        <v>544</v>
      </c>
      <c r="I17" s="71">
        <v>1673</v>
      </c>
    </row>
    <row r="18" spans="1:9" ht="15">
      <c r="A18" s="61" t="s">
        <v>389</v>
      </c>
      <c r="B18" s="12">
        <v>1965</v>
      </c>
      <c r="C18" s="12" t="str">
        <f t="shared" si="0"/>
        <v>E</v>
      </c>
      <c r="D18" s="8" t="s">
        <v>22</v>
      </c>
      <c r="E18" s="7">
        <v>137525</v>
      </c>
      <c r="F18" s="12">
        <v>563</v>
      </c>
      <c r="G18" s="12">
        <v>567</v>
      </c>
      <c r="H18" s="12">
        <v>542</v>
      </c>
      <c r="I18" s="71">
        <v>1672</v>
      </c>
    </row>
    <row r="19" spans="1:9" ht="15">
      <c r="A19" s="61" t="s">
        <v>505</v>
      </c>
      <c r="B19" s="12">
        <v>1947</v>
      </c>
      <c r="C19" s="12" t="str">
        <f t="shared" si="0"/>
        <v>V</v>
      </c>
      <c r="D19" s="8" t="s">
        <v>371</v>
      </c>
      <c r="E19" s="7">
        <v>111876</v>
      </c>
      <c r="F19" s="12">
        <v>550</v>
      </c>
      <c r="G19" s="12">
        <v>557</v>
      </c>
      <c r="H19" s="12">
        <v>564</v>
      </c>
      <c r="I19" s="71">
        <v>1671</v>
      </c>
    </row>
    <row r="20" spans="1:9" ht="15">
      <c r="A20" s="61" t="s">
        <v>428</v>
      </c>
      <c r="B20" s="12">
        <v>1970</v>
      </c>
      <c r="C20" s="12" t="str">
        <f t="shared" si="0"/>
        <v>E</v>
      </c>
      <c r="D20" s="8" t="s">
        <v>341</v>
      </c>
      <c r="E20" s="7">
        <v>115645</v>
      </c>
      <c r="F20" s="12">
        <v>547</v>
      </c>
      <c r="G20" s="12">
        <v>561</v>
      </c>
      <c r="H20" s="12">
        <v>563</v>
      </c>
      <c r="I20" s="71">
        <v>1671</v>
      </c>
    </row>
    <row r="21" spans="1:9" ht="15">
      <c r="A21" s="61" t="s">
        <v>448</v>
      </c>
      <c r="B21" s="12">
        <v>1960</v>
      </c>
      <c r="C21" s="12" t="str">
        <f t="shared" si="0"/>
        <v>E</v>
      </c>
      <c r="D21" s="8" t="s">
        <v>192</v>
      </c>
      <c r="E21" s="7">
        <v>145466</v>
      </c>
      <c r="F21" s="12">
        <v>544</v>
      </c>
      <c r="G21" s="12">
        <v>551</v>
      </c>
      <c r="H21" s="12">
        <v>572</v>
      </c>
      <c r="I21" s="71">
        <v>1667</v>
      </c>
    </row>
    <row r="22" spans="1:9" ht="15">
      <c r="A22" s="61" t="s">
        <v>444</v>
      </c>
      <c r="B22" s="12">
        <v>1985</v>
      </c>
      <c r="C22" s="12" t="str">
        <f t="shared" si="0"/>
        <v>E</v>
      </c>
      <c r="D22" s="8" t="s">
        <v>22</v>
      </c>
      <c r="E22" s="7">
        <v>137519</v>
      </c>
      <c r="F22" s="12">
        <v>554</v>
      </c>
      <c r="G22" s="12">
        <v>561</v>
      </c>
      <c r="H22" s="12">
        <v>552</v>
      </c>
      <c r="I22" s="71">
        <v>1667</v>
      </c>
    </row>
    <row r="23" spans="1:9" ht="15">
      <c r="A23" s="61" t="s">
        <v>454</v>
      </c>
      <c r="B23" s="12">
        <v>1953</v>
      </c>
      <c r="C23" s="12" t="str">
        <f t="shared" si="0"/>
        <v>E</v>
      </c>
      <c r="D23" s="8" t="s">
        <v>22</v>
      </c>
      <c r="E23" s="7">
        <v>179652</v>
      </c>
      <c r="F23" s="12">
        <v>545</v>
      </c>
      <c r="G23" s="12">
        <v>561</v>
      </c>
      <c r="H23" s="12">
        <v>561</v>
      </c>
      <c r="I23" s="71">
        <v>1667</v>
      </c>
    </row>
    <row r="24" spans="1:9" ht="15">
      <c r="A24" s="61" t="s">
        <v>465</v>
      </c>
      <c r="B24" s="12">
        <v>1957</v>
      </c>
      <c r="C24" s="12" t="str">
        <f t="shared" si="0"/>
        <v>E</v>
      </c>
      <c r="D24" s="8" t="s">
        <v>246</v>
      </c>
      <c r="E24" s="7">
        <v>145279</v>
      </c>
      <c r="F24" s="12">
        <v>548</v>
      </c>
      <c r="G24" s="12">
        <v>558</v>
      </c>
      <c r="H24" s="12">
        <v>561</v>
      </c>
      <c r="I24" s="71">
        <v>1667</v>
      </c>
    </row>
    <row r="25" spans="1:9" ht="15">
      <c r="A25" s="61" t="s">
        <v>487</v>
      </c>
      <c r="B25" s="12">
        <v>1944</v>
      </c>
      <c r="C25" s="12" t="str">
        <f t="shared" si="0"/>
        <v>V</v>
      </c>
      <c r="D25" s="8" t="s">
        <v>372</v>
      </c>
      <c r="E25" s="7">
        <v>119382</v>
      </c>
      <c r="F25" s="12">
        <v>553</v>
      </c>
      <c r="G25" s="12">
        <v>558</v>
      </c>
      <c r="H25" s="12">
        <v>556</v>
      </c>
      <c r="I25" s="71">
        <v>1667</v>
      </c>
    </row>
    <row r="26" spans="1:9" ht="15">
      <c r="A26" s="61" t="s">
        <v>422</v>
      </c>
      <c r="B26" s="12">
        <v>1982</v>
      </c>
      <c r="C26" s="12" t="str">
        <f t="shared" si="0"/>
        <v>E</v>
      </c>
      <c r="D26" s="8" t="s">
        <v>106</v>
      </c>
      <c r="E26" s="7">
        <v>145314</v>
      </c>
      <c r="F26" s="12">
        <v>557</v>
      </c>
      <c r="G26" s="12">
        <v>553</v>
      </c>
      <c r="H26" s="12">
        <v>556</v>
      </c>
      <c r="I26" s="71">
        <v>1666</v>
      </c>
    </row>
    <row r="27" spans="1:9" ht="15">
      <c r="A27" s="61" t="s">
        <v>484</v>
      </c>
      <c r="B27" s="12">
        <v>1986</v>
      </c>
      <c r="C27" s="12" t="str">
        <f t="shared" si="0"/>
        <v>E</v>
      </c>
      <c r="D27" s="8" t="s">
        <v>372</v>
      </c>
      <c r="E27" s="7">
        <v>119363</v>
      </c>
      <c r="F27" s="12">
        <v>560</v>
      </c>
      <c r="G27" s="12">
        <v>546</v>
      </c>
      <c r="H27" s="12">
        <v>557</v>
      </c>
      <c r="I27" s="71">
        <v>1663</v>
      </c>
    </row>
    <row r="28" spans="1:9" ht="15">
      <c r="A28" s="61" t="s">
        <v>390</v>
      </c>
      <c r="B28" s="12">
        <v>1958</v>
      </c>
      <c r="C28" s="12" t="str">
        <f t="shared" si="0"/>
        <v>E</v>
      </c>
      <c r="D28" s="8" t="s">
        <v>22</v>
      </c>
      <c r="E28" s="7">
        <v>137423</v>
      </c>
      <c r="F28" s="12">
        <v>560</v>
      </c>
      <c r="G28" s="12">
        <v>551</v>
      </c>
      <c r="H28" s="12">
        <v>552</v>
      </c>
      <c r="I28" s="71">
        <v>1663</v>
      </c>
    </row>
    <row r="29" spans="1:9" ht="15">
      <c r="A29" s="61" t="s">
        <v>479</v>
      </c>
      <c r="B29" s="12">
        <v>1982</v>
      </c>
      <c r="C29" s="12" t="str">
        <f t="shared" si="0"/>
        <v>E</v>
      </c>
      <c r="D29" s="8" t="s">
        <v>283</v>
      </c>
      <c r="E29" s="7">
        <v>119616</v>
      </c>
      <c r="F29" s="12">
        <v>561</v>
      </c>
      <c r="G29" s="12">
        <v>558</v>
      </c>
      <c r="H29" s="12">
        <v>542</v>
      </c>
      <c r="I29" s="71">
        <v>1661</v>
      </c>
    </row>
    <row r="30" spans="1:9" ht="15">
      <c r="A30" s="61" t="s">
        <v>488</v>
      </c>
      <c r="B30" s="12">
        <v>1960</v>
      </c>
      <c r="C30" s="12" t="str">
        <f t="shared" si="0"/>
        <v>E</v>
      </c>
      <c r="D30" s="8" t="s">
        <v>372</v>
      </c>
      <c r="E30" s="7">
        <v>195752</v>
      </c>
      <c r="F30" s="12">
        <v>567</v>
      </c>
      <c r="G30" s="12">
        <v>549</v>
      </c>
      <c r="H30" s="12">
        <v>545</v>
      </c>
      <c r="I30" s="71">
        <v>1661</v>
      </c>
    </row>
    <row r="31" spans="1:9" ht="15">
      <c r="A31" s="61" t="s">
        <v>478</v>
      </c>
      <c r="B31" s="12">
        <v>1966</v>
      </c>
      <c r="C31" s="12" t="str">
        <f t="shared" si="0"/>
        <v>E</v>
      </c>
      <c r="D31" s="8" t="s">
        <v>375</v>
      </c>
      <c r="E31" s="7">
        <v>145324</v>
      </c>
      <c r="F31" s="12">
        <v>546</v>
      </c>
      <c r="G31" s="12">
        <v>558</v>
      </c>
      <c r="H31" s="12">
        <v>557</v>
      </c>
      <c r="I31" s="71">
        <v>1661</v>
      </c>
    </row>
    <row r="32" spans="1:9" ht="15">
      <c r="A32" s="61" t="s">
        <v>418</v>
      </c>
      <c r="B32" s="12">
        <v>1944</v>
      </c>
      <c r="C32" s="12" t="str">
        <f t="shared" si="0"/>
        <v>V</v>
      </c>
      <c r="D32" s="8" t="s">
        <v>91</v>
      </c>
      <c r="E32" s="7">
        <v>114623</v>
      </c>
      <c r="F32" s="12">
        <v>538</v>
      </c>
      <c r="G32" s="12">
        <v>553</v>
      </c>
      <c r="H32" s="12">
        <v>567</v>
      </c>
      <c r="I32" s="71">
        <v>1658</v>
      </c>
    </row>
    <row r="33" spans="1:9" ht="15">
      <c r="A33" s="61" t="s">
        <v>498</v>
      </c>
      <c r="B33" s="12">
        <v>1946</v>
      </c>
      <c r="C33" s="12" t="str">
        <f t="shared" si="0"/>
        <v>V</v>
      </c>
      <c r="D33" s="8" t="s">
        <v>384</v>
      </c>
      <c r="E33" s="7">
        <v>115754</v>
      </c>
      <c r="F33" s="12">
        <v>554</v>
      </c>
      <c r="G33" s="12">
        <v>566</v>
      </c>
      <c r="H33" s="12">
        <v>538</v>
      </c>
      <c r="I33" s="71">
        <v>1658</v>
      </c>
    </row>
    <row r="34" spans="1:9" ht="15">
      <c r="A34" s="61" t="s">
        <v>423</v>
      </c>
      <c r="B34" s="12">
        <v>1954</v>
      </c>
      <c r="C34" s="12" t="str">
        <f t="shared" si="0"/>
        <v>E</v>
      </c>
      <c r="D34" s="8" t="s">
        <v>106</v>
      </c>
      <c r="E34" s="7">
        <v>145438</v>
      </c>
      <c r="F34" s="12">
        <v>562</v>
      </c>
      <c r="G34" s="12">
        <v>535</v>
      </c>
      <c r="H34" s="12">
        <v>559</v>
      </c>
      <c r="I34" s="71">
        <v>1656</v>
      </c>
    </row>
    <row r="35" spans="1:9" ht="15">
      <c r="A35" s="61" t="s">
        <v>457</v>
      </c>
      <c r="B35" s="12">
        <v>1946</v>
      </c>
      <c r="C35" s="12" t="str">
        <f t="shared" si="0"/>
        <v>V</v>
      </c>
      <c r="D35" s="8" t="s">
        <v>213</v>
      </c>
      <c r="E35" s="7">
        <v>186902</v>
      </c>
      <c r="F35" s="12">
        <v>547</v>
      </c>
      <c r="G35" s="12">
        <v>552</v>
      </c>
      <c r="H35" s="12">
        <v>556</v>
      </c>
      <c r="I35" s="71">
        <v>1655</v>
      </c>
    </row>
    <row r="36" spans="1:9" ht="15">
      <c r="A36" s="61" t="s">
        <v>455</v>
      </c>
      <c r="B36" s="12">
        <v>1960</v>
      </c>
      <c r="C36" s="12" t="str">
        <f t="shared" si="0"/>
        <v>E</v>
      </c>
      <c r="D36" s="8" t="s">
        <v>213</v>
      </c>
      <c r="E36" s="7">
        <v>187534</v>
      </c>
      <c r="F36" s="12">
        <v>555</v>
      </c>
      <c r="G36" s="12">
        <v>557</v>
      </c>
      <c r="H36" s="12">
        <v>541</v>
      </c>
      <c r="I36" s="71">
        <v>1653</v>
      </c>
    </row>
    <row r="37" spans="1:9" ht="15">
      <c r="A37" s="61" t="s">
        <v>481</v>
      </c>
      <c r="B37" s="12">
        <v>1973</v>
      </c>
      <c r="C37" s="12" t="str">
        <f t="shared" si="0"/>
        <v>E</v>
      </c>
      <c r="D37" s="8" t="s">
        <v>283</v>
      </c>
      <c r="E37" s="7">
        <v>119620</v>
      </c>
      <c r="F37" s="12">
        <v>546</v>
      </c>
      <c r="G37" s="12">
        <v>565</v>
      </c>
      <c r="H37" s="12">
        <v>542</v>
      </c>
      <c r="I37" s="71">
        <v>1653</v>
      </c>
    </row>
    <row r="38" spans="1:9" ht="15">
      <c r="A38" s="61" t="s">
        <v>470</v>
      </c>
      <c r="B38" s="12">
        <v>1957</v>
      </c>
      <c r="C38" s="12" t="str">
        <f t="shared" si="0"/>
        <v>E</v>
      </c>
      <c r="D38" s="8" t="s">
        <v>22</v>
      </c>
      <c r="E38" s="7">
        <v>106870</v>
      </c>
      <c r="F38" s="12">
        <v>577</v>
      </c>
      <c r="G38" s="12">
        <v>548</v>
      </c>
      <c r="H38" s="12">
        <v>527</v>
      </c>
      <c r="I38" s="71">
        <v>1652</v>
      </c>
    </row>
    <row r="39" spans="1:9" ht="15">
      <c r="A39" s="61" t="s">
        <v>459</v>
      </c>
      <c r="B39" s="12">
        <v>1941</v>
      </c>
      <c r="C39" s="12" t="str">
        <f t="shared" si="0"/>
        <v>V</v>
      </c>
      <c r="D39" s="8" t="s">
        <v>213</v>
      </c>
      <c r="E39" s="7">
        <v>187676</v>
      </c>
      <c r="F39" s="12">
        <v>535</v>
      </c>
      <c r="G39" s="12">
        <v>565</v>
      </c>
      <c r="H39" s="12">
        <v>549</v>
      </c>
      <c r="I39" s="71">
        <v>1649</v>
      </c>
    </row>
    <row r="40" spans="1:9" ht="15">
      <c r="A40" s="61" t="s">
        <v>419</v>
      </c>
      <c r="B40" s="12">
        <v>1953</v>
      </c>
      <c r="C40" s="12" t="str">
        <f t="shared" si="0"/>
        <v>E</v>
      </c>
      <c r="D40" s="8" t="s">
        <v>106</v>
      </c>
      <c r="E40" s="7">
        <v>145437</v>
      </c>
      <c r="F40" s="12">
        <v>540</v>
      </c>
      <c r="G40" s="12">
        <v>552</v>
      </c>
      <c r="H40" s="12">
        <v>555</v>
      </c>
      <c r="I40" s="71">
        <v>1647</v>
      </c>
    </row>
    <row r="41" spans="1:9" ht="15">
      <c r="A41" s="61" t="s">
        <v>469</v>
      </c>
      <c r="B41" s="12">
        <v>1963</v>
      </c>
      <c r="C41" s="12" t="str">
        <f t="shared" si="0"/>
        <v>E</v>
      </c>
      <c r="D41" s="8" t="s">
        <v>22</v>
      </c>
      <c r="E41" s="7">
        <v>106889</v>
      </c>
      <c r="F41" s="12">
        <v>535</v>
      </c>
      <c r="G41" s="12">
        <v>567</v>
      </c>
      <c r="H41" s="12">
        <v>545</v>
      </c>
      <c r="I41" s="71">
        <v>1647</v>
      </c>
    </row>
    <row r="42" spans="1:9" ht="15">
      <c r="A42" s="61" t="s">
        <v>499</v>
      </c>
      <c r="B42" s="12">
        <v>1949</v>
      </c>
      <c r="C42" s="12" t="str">
        <f t="shared" si="0"/>
        <v>V</v>
      </c>
      <c r="D42" s="8" t="s">
        <v>352</v>
      </c>
      <c r="E42" s="7">
        <v>115755</v>
      </c>
      <c r="F42" s="12">
        <v>553</v>
      </c>
      <c r="G42" s="12">
        <v>543</v>
      </c>
      <c r="H42" s="12">
        <v>551</v>
      </c>
      <c r="I42" s="71">
        <v>1647</v>
      </c>
    </row>
    <row r="43" spans="1:9" ht="15">
      <c r="A43" s="61" t="s">
        <v>391</v>
      </c>
      <c r="B43" s="12">
        <v>1952</v>
      </c>
      <c r="C43" s="12" t="str">
        <f t="shared" si="0"/>
        <v>E</v>
      </c>
      <c r="D43" s="8" t="s">
        <v>22</v>
      </c>
      <c r="E43" s="7">
        <v>145264</v>
      </c>
      <c r="F43" s="12">
        <v>563</v>
      </c>
      <c r="G43" s="12">
        <v>532</v>
      </c>
      <c r="H43" s="12">
        <v>551</v>
      </c>
      <c r="I43" s="71">
        <v>1646</v>
      </c>
    </row>
    <row r="44" spans="1:9" ht="15">
      <c r="A44" s="61" t="s">
        <v>396</v>
      </c>
      <c r="B44" s="12">
        <v>1981</v>
      </c>
      <c r="C44" s="12" t="str">
        <f t="shared" si="0"/>
        <v>E</v>
      </c>
      <c r="D44" s="8" t="s">
        <v>22</v>
      </c>
      <c r="E44" s="7">
        <v>145311</v>
      </c>
      <c r="F44" s="12">
        <v>566</v>
      </c>
      <c r="G44" s="12">
        <v>548</v>
      </c>
      <c r="H44" s="12">
        <v>532</v>
      </c>
      <c r="I44" s="71">
        <v>1646</v>
      </c>
    </row>
    <row r="45" spans="1:9" ht="15">
      <c r="A45" s="61" t="s">
        <v>446</v>
      </c>
      <c r="B45" s="12">
        <v>1991</v>
      </c>
      <c r="C45" s="12" t="str">
        <f t="shared" si="0"/>
        <v>J</v>
      </c>
      <c r="D45" s="8" t="s">
        <v>192</v>
      </c>
      <c r="E45" s="7">
        <v>292616</v>
      </c>
      <c r="F45" s="12">
        <v>563</v>
      </c>
      <c r="G45" s="12">
        <v>538</v>
      </c>
      <c r="H45" s="12">
        <v>544</v>
      </c>
      <c r="I45" s="71">
        <v>1645</v>
      </c>
    </row>
    <row r="46" spans="1:9" ht="15">
      <c r="A46" s="61" t="s">
        <v>404</v>
      </c>
      <c r="B46" s="12">
        <v>1959</v>
      </c>
      <c r="C46" s="12" t="str">
        <f t="shared" si="0"/>
        <v>E</v>
      </c>
      <c r="D46" s="8" t="s">
        <v>22</v>
      </c>
      <c r="E46" s="7">
        <v>145319</v>
      </c>
      <c r="F46" s="12">
        <v>537</v>
      </c>
      <c r="G46" s="12">
        <v>549</v>
      </c>
      <c r="H46" s="12">
        <v>559</v>
      </c>
      <c r="I46" s="71">
        <v>1645</v>
      </c>
    </row>
    <row r="47" spans="1:9" ht="15">
      <c r="A47" s="61" t="s">
        <v>451</v>
      </c>
      <c r="B47" s="12">
        <v>1960</v>
      </c>
      <c r="C47" s="12" t="str">
        <f t="shared" si="0"/>
        <v>E</v>
      </c>
      <c r="D47" s="8" t="s">
        <v>22</v>
      </c>
      <c r="E47" s="7">
        <v>215533</v>
      </c>
      <c r="F47" s="12">
        <v>539</v>
      </c>
      <c r="G47" s="12">
        <v>566</v>
      </c>
      <c r="H47" s="12">
        <v>540</v>
      </c>
      <c r="I47" s="71">
        <v>1645</v>
      </c>
    </row>
    <row r="48" spans="1:9" ht="15">
      <c r="A48" s="61" t="s">
        <v>485</v>
      </c>
      <c r="B48" s="12">
        <v>1961</v>
      </c>
      <c r="C48" s="12" t="str">
        <f t="shared" si="0"/>
        <v>E</v>
      </c>
      <c r="D48" s="8" t="s">
        <v>372</v>
      </c>
      <c r="E48" s="7">
        <v>154638</v>
      </c>
      <c r="F48" s="12">
        <v>547</v>
      </c>
      <c r="G48" s="12">
        <v>551</v>
      </c>
      <c r="H48" s="12">
        <v>545</v>
      </c>
      <c r="I48" s="71">
        <v>1643</v>
      </c>
    </row>
    <row r="49" spans="1:9" ht="15">
      <c r="A49" s="61" t="s">
        <v>452</v>
      </c>
      <c r="B49" s="12">
        <v>1970</v>
      </c>
      <c r="C49" s="12" t="str">
        <f t="shared" si="0"/>
        <v>E</v>
      </c>
      <c r="D49" s="8" t="s">
        <v>22</v>
      </c>
      <c r="E49" s="7">
        <v>215540</v>
      </c>
      <c r="F49" s="12">
        <v>549</v>
      </c>
      <c r="G49" s="12">
        <v>561</v>
      </c>
      <c r="H49" s="12">
        <v>531</v>
      </c>
      <c r="I49" s="71">
        <v>1641</v>
      </c>
    </row>
    <row r="50" spans="1:9" ht="15">
      <c r="A50" s="61" t="s">
        <v>463</v>
      </c>
      <c r="B50" s="12">
        <v>1943</v>
      </c>
      <c r="C50" s="12" t="str">
        <f t="shared" si="0"/>
        <v>V</v>
      </c>
      <c r="D50" s="8" t="s">
        <v>239</v>
      </c>
      <c r="E50" s="7">
        <v>102634</v>
      </c>
      <c r="F50" s="12">
        <v>559</v>
      </c>
      <c r="G50" s="12">
        <v>541</v>
      </c>
      <c r="H50" s="12">
        <v>540</v>
      </c>
      <c r="I50" s="71">
        <v>1640</v>
      </c>
    </row>
    <row r="51" spans="1:9" ht="15">
      <c r="A51" s="61" t="s">
        <v>482</v>
      </c>
      <c r="B51" s="12">
        <v>1955</v>
      </c>
      <c r="C51" s="12" t="str">
        <f t="shared" si="0"/>
        <v>E</v>
      </c>
      <c r="D51" s="8" t="s">
        <v>283</v>
      </c>
      <c r="E51" s="7">
        <v>119622</v>
      </c>
      <c r="F51" s="12">
        <v>538</v>
      </c>
      <c r="G51" s="12">
        <v>566</v>
      </c>
      <c r="H51" s="12">
        <v>536</v>
      </c>
      <c r="I51" s="71">
        <v>1640</v>
      </c>
    </row>
    <row r="52" spans="1:9" ht="15">
      <c r="A52" s="61" t="s">
        <v>506</v>
      </c>
      <c r="B52" s="12">
        <v>1946</v>
      </c>
      <c r="C52" s="12" t="str">
        <f t="shared" si="0"/>
        <v>V</v>
      </c>
      <c r="D52" s="8" t="s">
        <v>386</v>
      </c>
      <c r="E52" s="7">
        <v>119634</v>
      </c>
      <c r="F52" s="12">
        <v>531</v>
      </c>
      <c r="G52" s="12">
        <v>554</v>
      </c>
      <c r="H52" s="12">
        <v>554</v>
      </c>
      <c r="I52" s="71">
        <v>1639</v>
      </c>
    </row>
    <row r="53" spans="1:9" ht="15">
      <c r="A53" s="61" t="s">
        <v>434</v>
      </c>
      <c r="B53" s="12">
        <v>1979</v>
      </c>
      <c r="C53" s="12" t="str">
        <f t="shared" si="0"/>
        <v>E</v>
      </c>
      <c r="D53" s="8" t="s">
        <v>341</v>
      </c>
      <c r="E53" s="7">
        <v>115661</v>
      </c>
      <c r="F53" s="12">
        <v>558</v>
      </c>
      <c r="G53" s="12">
        <v>524</v>
      </c>
      <c r="H53" s="12">
        <v>557</v>
      </c>
      <c r="I53" s="71">
        <v>1639</v>
      </c>
    </row>
    <row r="54" spans="1:9" ht="15">
      <c r="A54" s="61" t="s">
        <v>401</v>
      </c>
      <c r="B54" s="12">
        <v>1963</v>
      </c>
      <c r="C54" s="12" t="str">
        <f t="shared" si="0"/>
        <v>E</v>
      </c>
      <c r="D54" s="8" t="s">
        <v>22</v>
      </c>
      <c r="E54" s="7">
        <v>205408</v>
      </c>
      <c r="F54" s="12">
        <v>560</v>
      </c>
      <c r="G54" s="12">
        <v>550</v>
      </c>
      <c r="H54" s="12">
        <v>527</v>
      </c>
      <c r="I54" s="71">
        <v>1637</v>
      </c>
    </row>
    <row r="55" spans="1:9" ht="15">
      <c r="A55" s="61" t="s">
        <v>449</v>
      </c>
      <c r="B55" s="12">
        <v>1945</v>
      </c>
      <c r="C55" s="12" t="str">
        <f t="shared" si="0"/>
        <v>V</v>
      </c>
      <c r="D55" s="8" t="s">
        <v>22</v>
      </c>
      <c r="E55" s="7">
        <v>137489</v>
      </c>
      <c r="F55" s="12">
        <v>555</v>
      </c>
      <c r="G55" s="12">
        <v>558</v>
      </c>
      <c r="H55" s="12">
        <v>523</v>
      </c>
      <c r="I55" s="71">
        <v>1636</v>
      </c>
    </row>
    <row r="56" spans="1:9" ht="15">
      <c r="A56" s="61" t="s">
        <v>471</v>
      </c>
      <c r="B56" s="12">
        <v>1948</v>
      </c>
      <c r="C56" s="12" t="str">
        <f t="shared" si="0"/>
        <v>V</v>
      </c>
      <c r="D56" s="8" t="s">
        <v>260</v>
      </c>
      <c r="E56" s="7">
        <v>115504</v>
      </c>
      <c r="F56" s="12">
        <v>569</v>
      </c>
      <c r="G56" s="12">
        <v>551</v>
      </c>
      <c r="H56" s="12">
        <v>515</v>
      </c>
      <c r="I56" s="71">
        <v>1635</v>
      </c>
    </row>
    <row r="57" spans="1:9" ht="15">
      <c r="A57" s="61" t="s">
        <v>441</v>
      </c>
      <c r="B57" s="12">
        <v>1993</v>
      </c>
      <c r="C57" s="12" t="str">
        <f t="shared" si="0"/>
        <v>JJ</v>
      </c>
      <c r="D57" s="8" t="s">
        <v>22</v>
      </c>
      <c r="E57" s="7">
        <v>316740</v>
      </c>
      <c r="F57" s="12">
        <v>545</v>
      </c>
      <c r="G57" s="12">
        <v>556</v>
      </c>
      <c r="H57" s="12">
        <v>533</v>
      </c>
      <c r="I57" s="71">
        <v>1634</v>
      </c>
    </row>
    <row r="58" spans="1:9" ht="15">
      <c r="A58" s="61" t="s">
        <v>407</v>
      </c>
      <c r="B58" s="12">
        <v>1959</v>
      </c>
      <c r="C58" s="12" t="str">
        <f t="shared" si="0"/>
        <v>E</v>
      </c>
      <c r="D58" s="8" t="s">
        <v>22</v>
      </c>
      <c r="E58" s="7">
        <v>145271</v>
      </c>
      <c r="F58" s="12">
        <v>545</v>
      </c>
      <c r="G58" s="12">
        <v>534</v>
      </c>
      <c r="H58" s="12">
        <v>555</v>
      </c>
      <c r="I58" s="71">
        <v>1634</v>
      </c>
    </row>
    <row r="59" spans="1:9" ht="15">
      <c r="A59" s="61" t="s">
        <v>388</v>
      </c>
      <c r="B59" s="12">
        <v>1949</v>
      </c>
      <c r="C59" s="12" t="str">
        <f t="shared" si="0"/>
        <v>V</v>
      </c>
      <c r="D59" s="8" t="s">
        <v>22</v>
      </c>
      <c r="E59" s="7">
        <v>145320</v>
      </c>
      <c r="F59" s="12">
        <v>556</v>
      </c>
      <c r="G59" s="12">
        <v>559</v>
      </c>
      <c r="H59" s="12">
        <v>518</v>
      </c>
      <c r="I59" s="71">
        <v>1633</v>
      </c>
    </row>
    <row r="60" spans="1:9" ht="15">
      <c r="A60" s="61" t="s">
        <v>421</v>
      </c>
      <c r="B60" s="12">
        <v>1957</v>
      </c>
      <c r="C60" s="12" t="str">
        <f t="shared" si="0"/>
        <v>E</v>
      </c>
      <c r="D60" s="8" t="s">
        <v>106</v>
      </c>
      <c r="E60" s="7">
        <v>106873</v>
      </c>
      <c r="F60" s="12">
        <v>546</v>
      </c>
      <c r="G60" s="12">
        <v>551</v>
      </c>
      <c r="H60" s="12">
        <v>535</v>
      </c>
      <c r="I60" s="71">
        <v>1632</v>
      </c>
    </row>
    <row r="61" spans="1:9" ht="15">
      <c r="A61" s="61" t="s">
        <v>436</v>
      </c>
      <c r="B61" s="12">
        <v>1949</v>
      </c>
      <c r="C61" s="12" t="str">
        <f t="shared" si="0"/>
        <v>V</v>
      </c>
      <c r="D61" s="8" t="s">
        <v>374</v>
      </c>
      <c r="E61" s="7">
        <v>145384</v>
      </c>
      <c r="F61" s="12">
        <v>541</v>
      </c>
      <c r="G61" s="12">
        <v>545</v>
      </c>
      <c r="H61" s="12">
        <v>546</v>
      </c>
      <c r="I61" s="71">
        <v>1632</v>
      </c>
    </row>
    <row r="62" spans="1:9" ht="15">
      <c r="A62" s="61" t="s">
        <v>420</v>
      </c>
      <c r="B62" s="12">
        <v>1956</v>
      </c>
      <c r="C62" s="12" t="str">
        <f t="shared" si="0"/>
        <v>E</v>
      </c>
      <c r="D62" s="8" t="s">
        <v>106</v>
      </c>
      <c r="E62" s="7">
        <v>253582</v>
      </c>
      <c r="F62" s="12">
        <v>556</v>
      </c>
      <c r="G62" s="12">
        <v>536</v>
      </c>
      <c r="H62" s="12">
        <v>539</v>
      </c>
      <c r="I62" s="71">
        <v>1631</v>
      </c>
    </row>
    <row r="63" spans="1:9" ht="15">
      <c r="A63" s="61" t="s">
        <v>402</v>
      </c>
      <c r="B63" s="12">
        <v>1950</v>
      </c>
      <c r="C63" s="12" t="str">
        <f t="shared" si="0"/>
        <v>V</v>
      </c>
      <c r="D63" s="8" t="s">
        <v>22</v>
      </c>
      <c r="E63" s="7">
        <v>145317</v>
      </c>
      <c r="F63" s="12">
        <v>538</v>
      </c>
      <c r="G63" s="12">
        <v>548</v>
      </c>
      <c r="H63" s="12">
        <v>544</v>
      </c>
      <c r="I63" s="71">
        <v>1630</v>
      </c>
    </row>
    <row r="64" spans="1:9" ht="15">
      <c r="A64" s="61" t="s">
        <v>495</v>
      </c>
      <c r="B64" s="12">
        <v>1949</v>
      </c>
      <c r="C64" s="12" t="str">
        <f t="shared" si="0"/>
        <v>V</v>
      </c>
      <c r="D64" s="8" t="s">
        <v>192</v>
      </c>
      <c r="E64" s="7">
        <v>102437</v>
      </c>
      <c r="F64" s="12">
        <v>532</v>
      </c>
      <c r="G64" s="12">
        <v>547</v>
      </c>
      <c r="H64" s="12">
        <v>550</v>
      </c>
      <c r="I64" s="71">
        <v>1629</v>
      </c>
    </row>
    <row r="65" spans="1:9" ht="15">
      <c r="A65" s="61" t="s">
        <v>426</v>
      </c>
      <c r="B65" s="12">
        <v>1963</v>
      </c>
      <c r="C65" s="12" t="str">
        <f t="shared" si="0"/>
        <v>E</v>
      </c>
      <c r="D65" s="8" t="s">
        <v>106</v>
      </c>
      <c r="E65" s="7">
        <v>145448</v>
      </c>
      <c r="F65" s="12">
        <v>528</v>
      </c>
      <c r="G65" s="12">
        <v>551</v>
      </c>
      <c r="H65" s="12">
        <v>549</v>
      </c>
      <c r="I65" s="71">
        <v>1628</v>
      </c>
    </row>
    <row r="66" spans="1:9" ht="15">
      <c r="A66" s="61" t="s">
        <v>493</v>
      </c>
      <c r="B66" s="12">
        <v>1994</v>
      </c>
      <c r="C66" s="12" t="str">
        <f t="shared" si="0"/>
        <v>JJ</v>
      </c>
      <c r="D66" s="8" t="s">
        <v>192</v>
      </c>
      <c r="E66" s="7">
        <v>313983</v>
      </c>
      <c r="F66" s="12">
        <v>532</v>
      </c>
      <c r="G66" s="12">
        <v>549</v>
      </c>
      <c r="H66" s="12">
        <v>546</v>
      </c>
      <c r="I66" s="71">
        <v>1627</v>
      </c>
    </row>
    <row r="67" spans="1:9" ht="15">
      <c r="A67" s="61" t="s">
        <v>392</v>
      </c>
      <c r="B67" s="12">
        <v>1948</v>
      </c>
      <c r="C67" s="12" t="str">
        <f t="shared" si="0"/>
        <v>V</v>
      </c>
      <c r="D67" s="8" t="s">
        <v>22</v>
      </c>
      <c r="E67" s="7">
        <v>145308</v>
      </c>
      <c r="F67" s="12">
        <v>550</v>
      </c>
      <c r="G67" s="12">
        <v>542</v>
      </c>
      <c r="H67" s="12">
        <v>534</v>
      </c>
      <c r="I67" s="71">
        <v>1626</v>
      </c>
    </row>
    <row r="68" spans="1:9" ht="15">
      <c r="A68" s="61" t="s">
        <v>438</v>
      </c>
      <c r="B68" s="12">
        <v>1969</v>
      </c>
      <c r="C68" s="12" t="str">
        <f t="shared" si="0"/>
        <v>E</v>
      </c>
      <c r="D68" s="8" t="s">
        <v>374</v>
      </c>
      <c r="E68" s="7">
        <v>145281</v>
      </c>
      <c r="F68" s="12">
        <v>554</v>
      </c>
      <c r="G68" s="12">
        <v>531</v>
      </c>
      <c r="H68" s="12">
        <v>539</v>
      </c>
      <c r="I68" s="71">
        <v>1624</v>
      </c>
    </row>
    <row r="69" spans="1:9" ht="15">
      <c r="A69" s="61" t="s">
        <v>417</v>
      </c>
      <c r="B69" s="12">
        <v>1948</v>
      </c>
      <c r="C69" s="12" t="str">
        <f aca="true" t="shared" si="1" ref="C69:C119">IF(B69&gt;=1992,"JJ",IF(B69&gt;=1988,"J",IF(B69&gt;=1952,"E",IF(B69&gt;=1939,"V",IF(B69&lt;=1938,"SV")))))</f>
        <v>V</v>
      </c>
      <c r="D69" s="8" t="s">
        <v>91</v>
      </c>
      <c r="E69" s="7">
        <v>114619</v>
      </c>
      <c r="F69" s="12">
        <v>562</v>
      </c>
      <c r="G69" s="12">
        <v>535</v>
      </c>
      <c r="H69" s="12">
        <v>527</v>
      </c>
      <c r="I69" s="71">
        <v>1624</v>
      </c>
    </row>
    <row r="70" spans="1:9" ht="15">
      <c r="A70" s="61" t="s">
        <v>414</v>
      </c>
      <c r="B70" s="12">
        <v>1954</v>
      </c>
      <c r="C70" s="12" t="str">
        <f t="shared" si="1"/>
        <v>E</v>
      </c>
      <c r="D70" s="8" t="s">
        <v>91</v>
      </c>
      <c r="E70" s="7">
        <v>114624</v>
      </c>
      <c r="F70" s="12">
        <v>555</v>
      </c>
      <c r="G70" s="12">
        <v>524</v>
      </c>
      <c r="H70" s="12">
        <v>543</v>
      </c>
      <c r="I70" s="71">
        <v>1622</v>
      </c>
    </row>
    <row r="71" spans="1:9" ht="15">
      <c r="A71" s="61" t="s">
        <v>427</v>
      </c>
      <c r="B71" s="12">
        <v>1994</v>
      </c>
      <c r="C71" s="12" t="str">
        <f t="shared" si="1"/>
        <v>JJ</v>
      </c>
      <c r="D71" s="8" t="s">
        <v>106</v>
      </c>
      <c r="E71" s="7">
        <v>319942</v>
      </c>
      <c r="F71" s="12">
        <v>532</v>
      </c>
      <c r="G71" s="12">
        <v>550</v>
      </c>
      <c r="H71" s="12">
        <v>540</v>
      </c>
      <c r="I71" s="71">
        <v>1622</v>
      </c>
    </row>
    <row r="72" spans="1:9" ht="15">
      <c r="A72" s="61" t="s">
        <v>458</v>
      </c>
      <c r="B72" s="12">
        <v>1934</v>
      </c>
      <c r="C72" s="12" t="str">
        <f t="shared" si="1"/>
        <v>SV</v>
      </c>
      <c r="D72" s="8" t="s">
        <v>213</v>
      </c>
      <c r="E72" s="7">
        <v>187675</v>
      </c>
      <c r="F72" s="12">
        <v>530</v>
      </c>
      <c r="G72" s="12">
        <v>547</v>
      </c>
      <c r="H72" s="12">
        <v>543</v>
      </c>
      <c r="I72" s="71">
        <v>1620</v>
      </c>
    </row>
    <row r="73" spans="1:9" ht="15">
      <c r="A73" s="61" t="s">
        <v>492</v>
      </c>
      <c r="B73" s="12">
        <v>1991</v>
      </c>
      <c r="C73" s="12" t="str">
        <f t="shared" si="1"/>
        <v>J</v>
      </c>
      <c r="D73" s="8" t="s">
        <v>192</v>
      </c>
      <c r="E73" s="7">
        <v>292618</v>
      </c>
      <c r="F73" s="12">
        <v>556</v>
      </c>
      <c r="G73" s="12">
        <v>539</v>
      </c>
      <c r="H73" s="12">
        <v>524</v>
      </c>
      <c r="I73" s="71">
        <v>1619</v>
      </c>
    </row>
    <row r="74" spans="1:9" ht="15">
      <c r="A74" s="61" t="s">
        <v>475</v>
      </c>
      <c r="B74" s="12">
        <v>1961</v>
      </c>
      <c r="C74" s="12" t="str">
        <f t="shared" si="1"/>
        <v>E</v>
      </c>
      <c r="D74" s="8" t="s">
        <v>375</v>
      </c>
      <c r="E74" s="7">
        <v>145345</v>
      </c>
      <c r="F74" s="12">
        <v>543</v>
      </c>
      <c r="G74" s="12">
        <v>540</v>
      </c>
      <c r="H74" s="12">
        <v>536</v>
      </c>
      <c r="I74" s="71">
        <v>1619</v>
      </c>
    </row>
    <row r="75" spans="1:9" ht="15">
      <c r="A75" s="61" t="s">
        <v>447</v>
      </c>
      <c r="B75" s="12">
        <v>1953</v>
      </c>
      <c r="C75" s="12" t="str">
        <f t="shared" si="1"/>
        <v>E</v>
      </c>
      <c r="D75" s="8" t="s">
        <v>192</v>
      </c>
      <c r="E75" s="7">
        <v>145469</v>
      </c>
      <c r="F75" s="12">
        <v>550</v>
      </c>
      <c r="G75" s="12">
        <v>561</v>
      </c>
      <c r="H75" s="12">
        <v>507</v>
      </c>
      <c r="I75" s="71">
        <v>1618</v>
      </c>
    </row>
    <row r="76" spans="1:9" ht="15">
      <c r="A76" s="61" t="s">
        <v>397</v>
      </c>
      <c r="B76" s="12">
        <v>1947</v>
      </c>
      <c r="C76" s="12" t="str">
        <f t="shared" si="1"/>
        <v>V</v>
      </c>
      <c r="D76" s="8" t="s">
        <v>22</v>
      </c>
      <c r="E76" s="7">
        <v>100429</v>
      </c>
      <c r="F76" s="12">
        <v>533</v>
      </c>
      <c r="G76" s="12">
        <v>556</v>
      </c>
      <c r="H76" s="12">
        <v>528</v>
      </c>
      <c r="I76" s="71">
        <v>1617</v>
      </c>
    </row>
    <row r="77" spans="1:9" ht="15">
      <c r="A77" s="61" t="s">
        <v>480</v>
      </c>
      <c r="B77" s="12">
        <v>1948</v>
      </c>
      <c r="C77" s="12" t="str">
        <f t="shared" si="1"/>
        <v>V</v>
      </c>
      <c r="D77" s="8" t="s">
        <v>283</v>
      </c>
      <c r="E77" s="7">
        <v>119617</v>
      </c>
      <c r="F77" s="12">
        <v>542</v>
      </c>
      <c r="G77" s="12">
        <v>544</v>
      </c>
      <c r="H77" s="12">
        <v>531</v>
      </c>
      <c r="I77" s="71">
        <v>1617</v>
      </c>
    </row>
    <row r="78" spans="1:9" ht="15">
      <c r="A78" s="61" t="s">
        <v>415</v>
      </c>
      <c r="B78" s="12">
        <v>1947</v>
      </c>
      <c r="C78" s="12" t="str">
        <f t="shared" si="1"/>
        <v>V</v>
      </c>
      <c r="D78" s="8" t="s">
        <v>91</v>
      </c>
      <c r="E78" s="7">
        <v>114625</v>
      </c>
      <c r="F78" s="12">
        <v>537</v>
      </c>
      <c r="G78" s="12">
        <v>522</v>
      </c>
      <c r="H78" s="12">
        <v>558</v>
      </c>
      <c r="I78" s="71">
        <v>1617</v>
      </c>
    </row>
    <row r="79" spans="1:9" ht="15">
      <c r="A79" s="61" t="s">
        <v>400</v>
      </c>
      <c r="B79" s="12">
        <v>1950</v>
      </c>
      <c r="C79" s="12" t="str">
        <f t="shared" si="1"/>
        <v>V</v>
      </c>
      <c r="D79" s="8" t="s">
        <v>22</v>
      </c>
      <c r="E79" s="7">
        <v>145433</v>
      </c>
      <c r="F79" s="12">
        <v>541</v>
      </c>
      <c r="G79" s="12">
        <v>519</v>
      </c>
      <c r="H79" s="12">
        <v>556</v>
      </c>
      <c r="I79" s="71">
        <v>1616</v>
      </c>
    </row>
    <row r="80" spans="1:9" ht="15">
      <c r="A80" s="61" t="s">
        <v>491</v>
      </c>
      <c r="B80" s="12">
        <v>1989</v>
      </c>
      <c r="C80" s="12" t="str">
        <f t="shared" si="1"/>
        <v>J</v>
      </c>
      <c r="D80" s="8" t="s">
        <v>192</v>
      </c>
      <c r="E80" s="7">
        <v>269400</v>
      </c>
      <c r="F80" s="12">
        <v>546</v>
      </c>
      <c r="G80" s="12">
        <v>534</v>
      </c>
      <c r="H80" s="12">
        <v>534</v>
      </c>
      <c r="I80" s="71">
        <v>1614</v>
      </c>
    </row>
    <row r="81" spans="1:9" ht="15">
      <c r="A81" s="61" t="s">
        <v>464</v>
      </c>
      <c r="B81" s="12">
        <v>1936</v>
      </c>
      <c r="C81" s="12" t="str">
        <f t="shared" si="1"/>
        <v>SV</v>
      </c>
      <c r="D81" s="8" t="s">
        <v>239</v>
      </c>
      <c r="E81" s="7">
        <v>247338</v>
      </c>
      <c r="F81" s="12">
        <v>540</v>
      </c>
      <c r="G81" s="12">
        <v>531</v>
      </c>
      <c r="H81" s="12">
        <v>543</v>
      </c>
      <c r="I81" s="71">
        <v>1614</v>
      </c>
    </row>
    <row r="82" spans="1:9" ht="15">
      <c r="A82" s="61" t="s">
        <v>489</v>
      </c>
      <c r="B82" s="12">
        <v>1977</v>
      </c>
      <c r="C82" s="12" t="str">
        <f t="shared" si="1"/>
        <v>E</v>
      </c>
      <c r="D82" s="8" t="s">
        <v>213</v>
      </c>
      <c r="E82" s="7">
        <v>187665</v>
      </c>
      <c r="F82" s="12">
        <v>558</v>
      </c>
      <c r="G82" s="12">
        <v>527</v>
      </c>
      <c r="H82" s="12">
        <v>525</v>
      </c>
      <c r="I82" s="71">
        <v>1610</v>
      </c>
    </row>
    <row r="83" spans="1:9" ht="15">
      <c r="A83" s="61" t="s">
        <v>409</v>
      </c>
      <c r="B83" s="12">
        <v>1948</v>
      </c>
      <c r="C83" s="12" t="str">
        <f t="shared" si="1"/>
        <v>V</v>
      </c>
      <c r="D83" s="8" t="s">
        <v>22</v>
      </c>
      <c r="E83" s="7">
        <v>145272</v>
      </c>
      <c r="F83" s="12">
        <v>543</v>
      </c>
      <c r="G83" s="12">
        <v>517</v>
      </c>
      <c r="H83" s="12">
        <v>546</v>
      </c>
      <c r="I83" s="71">
        <v>1606</v>
      </c>
    </row>
    <row r="84" spans="1:9" ht="15">
      <c r="A84" s="61" t="s">
        <v>399</v>
      </c>
      <c r="B84" s="12">
        <v>1946</v>
      </c>
      <c r="C84" s="12" t="str">
        <f t="shared" si="1"/>
        <v>V</v>
      </c>
      <c r="D84" s="8" t="s">
        <v>22</v>
      </c>
      <c r="E84" s="7">
        <v>137629</v>
      </c>
      <c r="F84" s="12">
        <v>550</v>
      </c>
      <c r="G84" s="12">
        <v>539</v>
      </c>
      <c r="H84" s="12">
        <v>515</v>
      </c>
      <c r="I84" s="71">
        <v>1604</v>
      </c>
    </row>
    <row r="85" spans="1:9" ht="15">
      <c r="A85" s="61" t="s">
        <v>474</v>
      </c>
      <c r="B85" s="12">
        <v>1977</v>
      </c>
      <c r="C85" s="12" t="str">
        <f t="shared" si="1"/>
        <v>E</v>
      </c>
      <c r="D85" s="8" t="s">
        <v>375</v>
      </c>
      <c r="E85" s="7">
        <v>145342</v>
      </c>
      <c r="F85" s="12">
        <v>534</v>
      </c>
      <c r="G85" s="12">
        <v>543</v>
      </c>
      <c r="H85" s="12">
        <v>526</v>
      </c>
      <c r="I85" s="71">
        <v>1603</v>
      </c>
    </row>
    <row r="86" spans="1:9" ht="15">
      <c r="A86" s="61" t="s">
        <v>410</v>
      </c>
      <c r="B86" s="12">
        <v>1932</v>
      </c>
      <c r="C86" s="12" t="str">
        <f t="shared" si="1"/>
        <v>SV</v>
      </c>
      <c r="D86" s="8" t="s">
        <v>22</v>
      </c>
      <c r="E86" s="7">
        <v>137573</v>
      </c>
      <c r="F86" s="12">
        <v>547</v>
      </c>
      <c r="G86" s="12">
        <v>527</v>
      </c>
      <c r="H86" s="12">
        <v>527</v>
      </c>
      <c r="I86" s="71">
        <v>1601</v>
      </c>
    </row>
    <row r="87" spans="1:9" ht="15">
      <c r="A87" s="61" t="s">
        <v>483</v>
      </c>
      <c r="B87" s="12">
        <v>1959</v>
      </c>
      <c r="C87" s="12" t="str">
        <f t="shared" si="1"/>
        <v>E</v>
      </c>
      <c r="D87" s="8" t="s">
        <v>283</v>
      </c>
      <c r="E87" s="7">
        <v>231419</v>
      </c>
      <c r="F87" s="12">
        <v>525</v>
      </c>
      <c r="G87" s="12">
        <v>536</v>
      </c>
      <c r="H87" s="12">
        <v>538</v>
      </c>
      <c r="I87" s="71">
        <v>1599</v>
      </c>
    </row>
    <row r="88" spans="1:9" ht="15">
      <c r="A88" s="61" t="s">
        <v>500</v>
      </c>
      <c r="B88" s="12">
        <v>1950</v>
      </c>
      <c r="C88" s="12" t="str">
        <f t="shared" si="1"/>
        <v>V</v>
      </c>
      <c r="D88" s="8" t="s">
        <v>382</v>
      </c>
      <c r="E88" s="7">
        <v>119456</v>
      </c>
      <c r="F88" s="12">
        <v>509</v>
      </c>
      <c r="G88" s="12">
        <v>551</v>
      </c>
      <c r="H88" s="12">
        <v>537</v>
      </c>
      <c r="I88" s="71">
        <v>1597</v>
      </c>
    </row>
    <row r="89" spans="1:9" ht="15">
      <c r="A89" s="61" t="s">
        <v>435</v>
      </c>
      <c r="B89" s="12">
        <v>1991</v>
      </c>
      <c r="C89" s="12" t="str">
        <f t="shared" si="1"/>
        <v>J</v>
      </c>
      <c r="D89" s="8" t="s">
        <v>374</v>
      </c>
      <c r="E89" s="7">
        <v>299961</v>
      </c>
      <c r="F89" s="12">
        <v>531</v>
      </c>
      <c r="G89" s="12">
        <v>535</v>
      </c>
      <c r="H89" s="12">
        <v>529</v>
      </c>
      <c r="I89" s="71">
        <v>1595</v>
      </c>
    </row>
    <row r="90" spans="1:9" ht="15">
      <c r="A90" s="61" t="s">
        <v>398</v>
      </c>
      <c r="B90" s="12">
        <v>1947</v>
      </c>
      <c r="C90" s="12" t="str">
        <f t="shared" si="1"/>
        <v>V</v>
      </c>
      <c r="D90" s="8" t="s">
        <v>22</v>
      </c>
      <c r="E90" s="7">
        <v>137592</v>
      </c>
      <c r="F90" s="12">
        <v>558</v>
      </c>
      <c r="G90" s="12">
        <v>493</v>
      </c>
      <c r="H90" s="12">
        <v>541</v>
      </c>
      <c r="I90" s="71">
        <v>1592</v>
      </c>
    </row>
    <row r="91" spans="1:9" ht="15">
      <c r="A91" s="61" t="s">
        <v>405</v>
      </c>
      <c r="B91" s="12">
        <v>1942</v>
      </c>
      <c r="C91" s="12" t="str">
        <f t="shared" si="1"/>
        <v>V</v>
      </c>
      <c r="D91" s="8" t="s">
        <v>22</v>
      </c>
      <c r="E91" s="7">
        <v>137637</v>
      </c>
      <c r="F91" s="12">
        <v>530</v>
      </c>
      <c r="G91" s="12">
        <v>531</v>
      </c>
      <c r="H91" s="12">
        <v>531</v>
      </c>
      <c r="I91" s="71">
        <v>1592</v>
      </c>
    </row>
    <row r="92" spans="1:9" ht="15">
      <c r="A92" s="61" t="s">
        <v>443</v>
      </c>
      <c r="B92" s="12">
        <v>1946</v>
      </c>
      <c r="C92" s="12" t="str">
        <f t="shared" si="1"/>
        <v>V</v>
      </c>
      <c r="D92" s="8" t="s">
        <v>22</v>
      </c>
      <c r="E92" s="7">
        <v>205393</v>
      </c>
      <c r="F92" s="12">
        <v>529</v>
      </c>
      <c r="G92" s="12">
        <v>538</v>
      </c>
      <c r="H92" s="12">
        <v>524</v>
      </c>
      <c r="I92" s="71">
        <v>1591</v>
      </c>
    </row>
    <row r="93" spans="1:9" ht="15">
      <c r="A93" s="61" t="s">
        <v>406</v>
      </c>
      <c r="B93" s="12">
        <v>1938</v>
      </c>
      <c r="C93" s="12" t="str">
        <f t="shared" si="1"/>
        <v>SV</v>
      </c>
      <c r="D93" s="8" t="s">
        <v>22</v>
      </c>
      <c r="E93" s="7">
        <v>137583</v>
      </c>
      <c r="F93" s="12">
        <v>540</v>
      </c>
      <c r="G93" s="12">
        <v>539</v>
      </c>
      <c r="H93" s="12">
        <v>512</v>
      </c>
      <c r="I93" s="71">
        <v>1591</v>
      </c>
    </row>
    <row r="94" spans="1:9" ht="15">
      <c r="A94" s="61" t="s">
        <v>440</v>
      </c>
      <c r="B94" s="12">
        <v>1952</v>
      </c>
      <c r="C94" s="12" t="str">
        <f t="shared" si="1"/>
        <v>E</v>
      </c>
      <c r="D94" s="8" t="s">
        <v>374</v>
      </c>
      <c r="E94" s="7">
        <v>275488</v>
      </c>
      <c r="F94" s="12">
        <v>554</v>
      </c>
      <c r="G94" s="12">
        <v>524</v>
      </c>
      <c r="H94" s="12">
        <v>513</v>
      </c>
      <c r="I94" s="71">
        <v>1591</v>
      </c>
    </row>
    <row r="95" spans="1:9" ht="15">
      <c r="A95" s="61" t="s">
        <v>437</v>
      </c>
      <c r="B95" s="12">
        <v>1940</v>
      </c>
      <c r="C95" s="12" t="str">
        <f t="shared" si="1"/>
        <v>V</v>
      </c>
      <c r="D95" s="8" t="s">
        <v>374</v>
      </c>
      <c r="E95" s="7">
        <v>145282</v>
      </c>
      <c r="F95" s="12">
        <v>538</v>
      </c>
      <c r="G95" s="12">
        <v>540</v>
      </c>
      <c r="H95" s="12">
        <v>510</v>
      </c>
      <c r="I95" s="71">
        <v>1588</v>
      </c>
    </row>
    <row r="96" spans="1:9" ht="15">
      <c r="A96" s="61" t="s">
        <v>395</v>
      </c>
      <c r="B96" s="12">
        <v>1975</v>
      </c>
      <c r="C96" s="12" t="str">
        <f t="shared" si="1"/>
        <v>E</v>
      </c>
      <c r="D96" s="8" t="s">
        <v>22</v>
      </c>
      <c r="E96" s="7">
        <v>213024</v>
      </c>
      <c r="F96" s="12">
        <v>517</v>
      </c>
      <c r="G96" s="12">
        <v>545</v>
      </c>
      <c r="H96" s="12">
        <v>524</v>
      </c>
      <c r="I96" s="71">
        <v>1586</v>
      </c>
    </row>
    <row r="97" spans="1:9" ht="15">
      <c r="A97" s="61" t="s">
        <v>456</v>
      </c>
      <c r="B97" s="12">
        <v>1946</v>
      </c>
      <c r="C97" s="12" t="str">
        <f t="shared" si="1"/>
        <v>V</v>
      </c>
      <c r="D97" s="8" t="s">
        <v>213</v>
      </c>
      <c r="E97" s="7">
        <v>193848</v>
      </c>
      <c r="F97" s="12">
        <v>540</v>
      </c>
      <c r="G97" s="12">
        <v>512</v>
      </c>
      <c r="H97" s="12">
        <v>533</v>
      </c>
      <c r="I97" s="71">
        <v>1585</v>
      </c>
    </row>
    <row r="98" spans="1:9" ht="15">
      <c r="A98" s="61" t="s">
        <v>425</v>
      </c>
      <c r="B98" s="12">
        <v>1961</v>
      </c>
      <c r="C98" s="12" t="str">
        <f t="shared" si="1"/>
        <v>E</v>
      </c>
      <c r="D98" s="8" t="s">
        <v>106</v>
      </c>
      <c r="E98" s="7">
        <v>289140</v>
      </c>
      <c r="F98" s="12">
        <v>530</v>
      </c>
      <c r="G98" s="12">
        <v>544</v>
      </c>
      <c r="H98" s="12">
        <v>510</v>
      </c>
      <c r="I98" s="71">
        <v>1584</v>
      </c>
    </row>
    <row r="99" spans="1:9" ht="15">
      <c r="A99" s="61" t="s">
        <v>411</v>
      </c>
      <c r="B99" s="12">
        <v>1949</v>
      </c>
      <c r="C99" s="12" t="str">
        <f t="shared" si="1"/>
        <v>V</v>
      </c>
      <c r="D99" s="8" t="s">
        <v>22</v>
      </c>
      <c r="E99" s="7">
        <v>145449</v>
      </c>
      <c r="F99" s="12">
        <v>545</v>
      </c>
      <c r="G99" s="12">
        <v>545</v>
      </c>
      <c r="H99" s="12">
        <v>492</v>
      </c>
      <c r="I99" s="71">
        <v>1582</v>
      </c>
    </row>
    <row r="100" spans="1:9" ht="15">
      <c r="A100" s="61" t="s">
        <v>450</v>
      </c>
      <c r="B100" s="12">
        <v>1959</v>
      </c>
      <c r="C100" s="12" t="str">
        <f t="shared" si="1"/>
        <v>E</v>
      </c>
      <c r="D100" s="8" t="s">
        <v>22</v>
      </c>
      <c r="E100" s="7">
        <v>212846</v>
      </c>
      <c r="F100" s="12">
        <v>544</v>
      </c>
      <c r="G100" s="12">
        <v>523</v>
      </c>
      <c r="H100" s="12">
        <v>514</v>
      </c>
      <c r="I100" s="71">
        <v>1581</v>
      </c>
    </row>
    <row r="101" spans="1:9" ht="15">
      <c r="A101" s="61" t="s">
        <v>486</v>
      </c>
      <c r="B101" s="12">
        <v>1961</v>
      </c>
      <c r="C101" s="12" t="str">
        <f t="shared" si="1"/>
        <v>E</v>
      </c>
      <c r="D101" s="8" t="s">
        <v>372</v>
      </c>
      <c r="E101" s="7">
        <v>158210</v>
      </c>
      <c r="F101" s="12">
        <v>535</v>
      </c>
      <c r="G101" s="12">
        <v>544</v>
      </c>
      <c r="H101" s="12">
        <v>501</v>
      </c>
      <c r="I101" s="71">
        <v>1580</v>
      </c>
    </row>
    <row r="102" spans="1:9" ht="15">
      <c r="A102" s="61" t="s">
        <v>496</v>
      </c>
      <c r="B102" s="12">
        <v>1946</v>
      </c>
      <c r="C102" s="12" t="str">
        <f t="shared" si="1"/>
        <v>V</v>
      </c>
      <c r="D102" s="8" t="s">
        <v>22</v>
      </c>
      <c r="E102" s="7">
        <v>137649</v>
      </c>
      <c r="F102" s="12">
        <v>498</v>
      </c>
      <c r="G102" s="12">
        <v>547</v>
      </c>
      <c r="H102" s="12">
        <v>526</v>
      </c>
      <c r="I102" s="71">
        <v>1571</v>
      </c>
    </row>
    <row r="103" spans="1:9" ht="15">
      <c r="A103" s="61" t="s">
        <v>424</v>
      </c>
      <c r="B103" s="12">
        <v>1960</v>
      </c>
      <c r="C103" s="12" t="str">
        <f t="shared" si="1"/>
        <v>E</v>
      </c>
      <c r="D103" s="8" t="s">
        <v>106</v>
      </c>
      <c r="E103" s="7">
        <v>213181</v>
      </c>
      <c r="F103" s="12">
        <v>551</v>
      </c>
      <c r="G103" s="12">
        <v>512</v>
      </c>
      <c r="H103" s="12">
        <v>504</v>
      </c>
      <c r="I103" s="71">
        <v>1567</v>
      </c>
    </row>
    <row r="104" spans="1:9" ht="15">
      <c r="A104" s="61" t="s">
        <v>453</v>
      </c>
      <c r="B104" s="12">
        <v>1929</v>
      </c>
      <c r="C104" s="12" t="str">
        <f t="shared" si="1"/>
        <v>SV</v>
      </c>
      <c r="D104" s="8" t="s">
        <v>22</v>
      </c>
      <c r="E104" s="7">
        <v>137523</v>
      </c>
      <c r="F104" s="12">
        <v>526</v>
      </c>
      <c r="G104" s="12">
        <v>474</v>
      </c>
      <c r="H104" s="12">
        <v>546</v>
      </c>
      <c r="I104" s="71">
        <v>1546</v>
      </c>
    </row>
    <row r="105" spans="1:9" ht="15">
      <c r="A105" s="61" t="s">
        <v>477</v>
      </c>
      <c r="B105" s="12">
        <v>1937</v>
      </c>
      <c r="C105" s="12" t="str">
        <f t="shared" si="1"/>
        <v>SV</v>
      </c>
      <c r="D105" s="8" t="s">
        <v>375</v>
      </c>
      <c r="E105" s="7">
        <v>145348</v>
      </c>
      <c r="F105" s="12">
        <v>551</v>
      </c>
      <c r="G105" s="12">
        <v>502</v>
      </c>
      <c r="H105" s="12">
        <v>488</v>
      </c>
      <c r="I105" s="71">
        <v>1541</v>
      </c>
    </row>
    <row r="106" spans="1:9" ht="15">
      <c r="A106" s="61" t="s">
        <v>490</v>
      </c>
      <c r="B106" s="12">
        <v>1988</v>
      </c>
      <c r="C106" s="12" t="str">
        <f t="shared" si="1"/>
        <v>J</v>
      </c>
      <c r="D106" s="8" t="s">
        <v>192</v>
      </c>
      <c r="E106" s="7">
        <v>260587</v>
      </c>
      <c r="F106" s="12">
        <v>461</v>
      </c>
      <c r="G106" s="12">
        <v>541</v>
      </c>
      <c r="H106" s="12">
        <v>522</v>
      </c>
      <c r="I106" s="71">
        <v>1524</v>
      </c>
    </row>
    <row r="107" spans="1:9" ht="15">
      <c r="A107" s="61" t="s">
        <v>476</v>
      </c>
      <c r="B107" s="12">
        <v>1961</v>
      </c>
      <c r="C107" s="12" t="str">
        <f t="shared" si="1"/>
        <v>E</v>
      </c>
      <c r="D107" s="8" t="s">
        <v>375</v>
      </c>
      <c r="E107" s="7">
        <v>303650</v>
      </c>
      <c r="F107" s="12">
        <v>533</v>
      </c>
      <c r="G107" s="12">
        <v>490</v>
      </c>
      <c r="H107" s="12">
        <v>494</v>
      </c>
      <c r="I107" s="71">
        <v>1517</v>
      </c>
    </row>
    <row r="108" spans="1:9" ht="15">
      <c r="A108" s="61" t="s">
        <v>497</v>
      </c>
      <c r="B108" s="12">
        <v>1976</v>
      </c>
      <c r="C108" s="12" t="str">
        <f t="shared" si="1"/>
        <v>E</v>
      </c>
      <c r="D108" s="8" t="s">
        <v>22</v>
      </c>
      <c r="E108" s="7">
        <v>247100</v>
      </c>
      <c r="F108" s="12">
        <v>523</v>
      </c>
      <c r="G108" s="12">
        <v>504</v>
      </c>
      <c r="H108" s="12">
        <v>443</v>
      </c>
      <c r="I108" s="71">
        <v>1470</v>
      </c>
    </row>
    <row r="109" spans="1:9" ht="15">
      <c r="A109" s="61" t="s">
        <v>494</v>
      </c>
      <c r="B109" s="12">
        <v>1993</v>
      </c>
      <c r="C109" s="12" t="str">
        <f t="shared" si="1"/>
        <v>JJ</v>
      </c>
      <c r="D109" s="8" t="s">
        <v>192</v>
      </c>
      <c r="E109" s="7">
        <v>313981</v>
      </c>
      <c r="F109" s="12">
        <v>487</v>
      </c>
      <c r="G109" s="12">
        <v>498</v>
      </c>
      <c r="H109" s="12">
        <v>463</v>
      </c>
      <c r="I109" s="71">
        <v>1448</v>
      </c>
    </row>
    <row r="110" spans="1:9" ht="15">
      <c r="A110" s="61" t="s">
        <v>408</v>
      </c>
      <c r="B110" s="12">
        <v>1930</v>
      </c>
      <c r="C110" s="12" t="str">
        <f t="shared" si="1"/>
        <v>SV</v>
      </c>
      <c r="D110" s="8" t="s">
        <v>22</v>
      </c>
      <c r="E110" s="7">
        <v>212842</v>
      </c>
      <c r="F110" s="12">
        <v>472</v>
      </c>
      <c r="G110" s="12">
        <v>490</v>
      </c>
      <c r="H110" s="12">
        <v>365</v>
      </c>
      <c r="I110" s="71">
        <v>1327</v>
      </c>
    </row>
    <row r="111" spans="1:9" ht="15">
      <c r="A111" s="61" t="s">
        <v>394</v>
      </c>
      <c r="B111" s="12">
        <v>1963</v>
      </c>
      <c r="C111" s="12" t="str">
        <f t="shared" si="1"/>
        <v>E</v>
      </c>
      <c r="D111" s="8" t="s">
        <v>22</v>
      </c>
      <c r="E111" s="7">
        <v>212840</v>
      </c>
      <c r="F111" s="12"/>
      <c r="G111" s="12">
        <v>532</v>
      </c>
      <c r="H111" s="12">
        <v>503</v>
      </c>
      <c r="I111" s="71"/>
    </row>
    <row r="112" spans="1:9" ht="15">
      <c r="A112" s="61" t="s">
        <v>461</v>
      </c>
      <c r="B112" s="12">
        <v>1963</v>
      </c>
      <c r="C112" s="12" t="str">
        <f t="shared" si="1"/>
        <v>E</v>
      </c>
      <c r="D112" s="8" t="s">
        <v>213</v>
      </c>
      <c r="E112" s="7">
        <v>187667</v>
      </c>
      <c r="F112" s="12">
        <v>565</v>
      </c>
      <c r="G112" s="12"/>
      <c r="H112" s="12"/>
      <c r="I112" s="71"/>
    </row>
    <row r="113" spans="1:9" ht="15">
      <c r="A113" s="61" t="s">
        <v>442</v>
      </c>
      <c r="B113" s="12">
        <v>1935</v>
      </c>
      <c r="C113" s="12" t="str">
        <f t="shared" si="1"/>
        <v>SV</v>
      </c>
      <c r="D113" s="8" t="s">
        <v>22</v>
      </c>
      <c r="E113" s="7">
        <v>213148</v>
      </c>
      <c r="F113" s="12">
        <v>546</v>
      </c>
      <c r="G113" s="12"/>
      <c r="H113" s="12"/>
      <c r="I113" s="71"/>
    </row>
    <row r="114" spans="1:9" ht="15">
      <c r="A114" s="61" t="s">
        <v>468</v>
      </c>
      <c r="B114" s="12">
        <v>1950</v>
      </c>
      <c r="C114" s="12" t="str">
        <f t="shared" si="1"/>
        <v>V</v>
      </c>
      <c r="D114" s="8" t="s">
        <v>252</v>
      </c>
      <c r="E114" s="7">
        <v>145257</v>
      </c>
      <c r="F114" s="12"/>
      <c r="G114" s="12"/>
      <c r="H114" s="12">
        <v>543</v>
      </c>
      <c r="I114" s="71"/>
    </row>
    <row r="115" spans="1:9" ht="15">
      <c r="A115" s="61" t="s">
        <v>460</v>
      </c>
      <c r="B115" s="12">
        <v>1964</v>
      </c>
      <c r="C115" s="12" t="str">
        <f t="shared" si="1"/>
        <v>E</v>
      </c>
      <c r="D115" s="8" t="s">
        <v>213</v>
      </c>
      <c r="E115" s="7">
        <v>187666</v>
      </c>
      <c r="F115" s="12">
        <v>541</v>
      </c>
      <c r="G115" s="12"/>
      <c r="H115" s="12"/>
      <c r="I115" s="71"/>
    </row>
    <row r="116" spans="1:9" ht="15">
      <c r="A116" s="61" t="s">
        <v>462</v>
      </c>
      <c r="B116" s="12">
        <v>1965</v>
      </c>
      <c r="C116" s="12" t="str">
        <f t="shared" si="1"/>
        <v>E</v>
      </c>
      <c r="D116" s="8" t="s">
        <v>213</v>
      </c>
      <c r="E116" s="7">
        <v>187531</v>
      </c>
      <c r="F116" s="12">
        <v>541</v>
      </c>
      <c r="G116" s="12"/>
      <c r="H116" s="12"/>
      <c r="I116" s="71"/>
    </row>
    <row r="117" spans="1:9" ht="15">
      <c r="A117" s="61" t="s">
        <v>466</v>
      </c>
      <c r="B117" s="12">
        <v>1981</v>
      </c>
      <c r="C117" s="12" t="str">
        <f t="shared" si="1"/>
        <v>E</v>
      </c>
      <c r="D117" s="8" t="s">
        <v>252</v>
      </c>
      <c r="E117" s="7">
        <v>145254</v>
      </c>
      <c r="F117" s="12"/>
      <c r="G117" s="12"/>
      <c r="H117" s="12">
        <v>537</v>
      </c>
      <c r="I117" s="71"/>
    </row>
    <row r="118" spans="1:9" ht="15">
      <c r="A118" s="61" t="s">
        <v>467</v>
      </c>
      <c r="B118" s="12">
        <v>1983</v>
      </c>
      <c r="C118" s="12" t="str">
        <f t="shared" si="1"/>
        <v>E</v>
      </c>
      <c r="D118" s="8" t="s">
        <v>252</v>
      </c>
      <c r="E118" s="7">
        <v>145256</v>
      </c>
      <c r="F118" s="12"/>
      <c r="G118" s="12"/>
      <c r="H118" s="12">
        <v>533</v>
      </c>
      <c r="I118" s="71"/>
    </row>
    <row r="119" spans="1:9" ht="15">
      <c r="A119" s="61" t="s">
        <v>472</v>
      </c>
      <c r="B119" s="12">
        <v>1966</v>
      </c>
      <c r="C119" s="12" t="str">
        <f t="shared" si="1"/>
        <v>E</v>
      </c>
      <c r="D119" s="8" t="s">
        <v>252</v>
      </c>
      <c r="E119" s="7">
        <v>145259</v>
      </c>
      <c r="F119" s="12">
        <v>519</v>
      </c>
      <c r="G119" s="12"/>
      <c r="H119" s="12"/>
      <c r="I119" s="71"/>
    </row>
    <row r="120" spans="1:9" ht="15">
      <c r="A120" s="62"/>
      <c r="B120" s="30"/>
      <c r="C120" s="30"/>
      <c r="D120" s="16"/>
      <c r="E120" s="15"/>
      <c r="F120" s="30"/>
      <c r="G120" s="30"/>
      <c r="H120" s="30"/>
      <c r="I120" s="72"/>
    </row>
    <row r="122" ht="15.75">
      <c r="A122" s="179" t="s">
        <v>535</v>
      </c>
    </row>
  </sheetData>
  <printOptions horizontalCentered="1"/>
  <pageMargins left="0.35433070866141736" right="0.7874015748031497" top="0.54" bottom="0.61" header="0.5118110236220472" footer="0.33"/>
  <pageSetup horizontalDpi="600" verticalDpi="600" orientation="landscape" paperSize="9" r:id="rId1"/>
  <headerFooter alignWithMargins="0">
    <oddHeader xml:space="preserve">&amp;C&amp;"Arial,Fett"&amp;20 </oddHeader>
    <oddFooter>&amp;L&amp;9 1. Oberwalliser Herbstschiessen 2008   - Rangliste&amp;C&amp;9Naters, &amp;D&amp;R&amp;9&amp;P(&amp;N)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2:L111"/>
  <sheetViews>
    <sheetView showGridLines="0" workbookViewId="0" topLeftCell="A1">
      <pane ySplit="4" topLeftCell="BM71" activePane="bottomLeft" state="frozen"/>
      <selection pane="topLeft" activeCell="D1" sqref="D1"/>
      <selection pane="bottomLeft" activeCell="O5" sqref="O5"/>
    </sheetView>
  </sheetViews>
  <sheetFormatPr defaultColWidth="11.421875" defaultRowHeight="12.75"/>
  <cols>
    <col min="1" max="1" width="6.28125" style="48" customWidth="1"/>
    <col min="2" max="2" width="8.28125" style="1" customWidth="1"/>
    <col min="5" max="5" width="7.7109375" style="3" customWidth="1"/>
    <col min="6" max="6" width="27.00390625" style="0" customWidth="1"/>
    <col min="7" max="7" width="7.00390625" style="1" customWidth="1"/>
    <col min="8" max="10" width="7.7109375" style="3" customWidth="1"/>
    <col min="11" max="11" width="9.57421875" style="65" customWidth="1"/>
    <col min="12" max="12" width="10.57421875" style="143" customWidth="1"/>
  </cols>
  <sheetData>
    <row r="1" ht="15"/>
    <row r="2" spans="2:4" ht="19.5" customHeight="1">
      <c r="B2" s="76" t="s">
        <v>8</v>
      </c>
      <c r="C2" s="80"/>
      <c r="D2" s="80"/>
    </row>
    <row r="3" spans="2:4" ht="19.5" customHeight="1">
      <c r="B3" s="80"/>
      <c r="C3" s="80"/>
      <c r="D3" s="80"/>
    </row>
    <row r="4" spans="1:12" s="2" customFormat="1" ht="27.75" customHeight="1">
      <c r="A4" s="150" t="s">
        <v>370</v>
      </c>
      <c r="B4" s="136" t="s">
        <v>514</v>
      </c>
      <c r="C4" s="136" t="s">
        <v>4</v>
      </c>
      <c r="D4" s="136" t="s">
        <v>5</v>
      </c>
      <c r="E4" s="136" t="s">
        <v>6</v>
      </c>
      <c r="F4" s="136" t="s">
        <v>7</v>
      </c>
      <c r="G4" s="136" t="s">
        <v>130</v>
      </c>
      <c r="H4" s="132" t="s">
        <v>509</v>
      </c>
      <c r="I4" s="132" t="s">
        <v>510</v>
      </c>
      <c r="J4" s="132" t="s">
        <v>511</v>
      </c>
      <c r="K4" s="140" t="s">
        <v>16</v>
      </c>
      <c r="L4" s="171" t="s">
        <v>520</v>
      </c>
    </row>
    <row r="5" spans="1:12" ht="15">
      <c r="A5" s="144"/>
      <c r="B5" s="145"/>
      <c r="C5" s="146"/>
      <c r="D5" s="146"/>
      <c r="E5" s="147"/>
      <c r="F5" s="146"/>
      <c r="G5" s="148"/>
      <c r="H5" s="149"/>
      <c r="I5" s="149"/>
      <c r="J5" s="149"/>
      <c r="K5" s="173"/>
      <c r="L5" s="172"/>
    </row>
    <row r="6" spans="1:12" ht="15.75">
      <c r="A6" s="168">
        <v>1</v>
      </c>
      <c r="B6" s="160" t="s">
        <v>519</v>
      </c>
      <c r="C6" s="161"/>
      <c r="D6" s="161"/>
      <c r="E6" s="162"/>
      <c r="F6" s="161"/>
      <c r="G6" s="163"/>
      <c r="H6" s="164"/>
      <c r="I6" s="164"/>
      <c r="J6" s="164"/>
      <c r="K6" s="167"/>
      <c r="L6" s="166"/>
    </row>
    <row r="7" spans="1:12" ht="15">
      <c r="A7" s="169"/>
      <c r="B7" s="7">
        <v>503</v>
      </c>
      <c r="C7" s="8" t="s">
        <v>131</v>
      </c>
      <c r="D7" s="8" t="s">
        <v>36</v>
      </c>
      <c r="E7" s="13">
        <v>1970</v>
      </c>
      <c r="F7" s="8" t="s">
        <v>341</v>
      </c>
      <c r="G7" s="10">
        <v>115645</v>
      </c>
      <c r="H7" s="12">
        <v>547</v>
      </c>
      <c r="I7" s="12">
        <v>561</v>
      </c>
      <c r="J7" s="12">
        <v>563</v>
      </c>
      <c r="K7" s="154">
        <f>H7+I7+J7</f>
        <v>1671</v>
      </c>
      <c r="L7" s="152"/>
    </row>
    <row r="8" spans="1:12" ht="15">
      <c r="A8" s="169"/>
      <c r="B8" s="7">
        <v>503</v>
      </c>
      <c r="C8" s="8" t="s">
        <v>134</v>
      </c>
      <c r="D8" s="8" t="s">
        <v>21</v>
      </c>
      <c r="E8" s="13">
        <v>1963</v>
      </c>
      <c r="F8" s="8" t="s">
        <v>341</v>
      </c>
      <c r="G8" s="10">
        <v>115652</v>
      </c>
      <c r="H8" s="12">
        <v>559</v>
      </c>
      <c r="I8" s="12">
        <v>564</v>
      </c>
      <c r="J8" s="12">
        <v>557</v>
      </c>
      <c r="K8" s="154">
        <f>H8+I8+J8</f>
        <v>1680</v>
      </c>
      <c r="L8" s="152"/>
    </row>
    <row r="9" spans="1:12" ht="15">
      <c r="A9" s="169"/>
      <c r="B9" s="7">
        <v>503</v>
      </c>
      <c r="C9" s="8" t="s">
        <v>134</v>
      </c>
      <c r="D9" s="8" t="s">
        <v>135</v>
      </c>
      <c r="E9" s="13">
        <v>1958</v>
      </c>
      <c r="F9" s="8" t="s">
        <v>341</v>
      </c>
      <c r="G9" s="10">
        <v>115651</v>
      </c>
      <c r="H9" s="12">
        <v>551</v>
      </c>
      <c r="I9" s="12">
        <v>559</v>
      </c>
      <c r="J9" s="12">
        <v>585</v>
      </c>
      <c r="K9" s="154">
        <f>H9+I9+J9</f>
        <v>1695</v>
      </c>
      <c r="L9" s="152"/>
    </row>
    <row r="10" spans="1:12" ht="15">
      <c r="A10" s="169"/>
      <c r="B10" s="7">
        <v>503</v>
      </c>
      <c r="C10" s="8" t="s">
        <v>143</v>
      </c>
      <c r="D10" s="8" t="s">
        <v>144</v>
      </c>
      <c r="E10" s="13">
        <v>1984</v>
      </c>
      <c r="F10" s="8" t="s">
        <v>341</v>
      </c>
      <c r="G10" s="10">
        <v>115659</v>
      </c>
      <c r="H10" s="12">
        <v>567</v>
      </c>
      <c r="I10" s="12">
        <v>563</v>
      </c>
      <c r="J10" s="12">
        <v>565</v>
      </c>
      <c r="K10" s="154">
        <f>H10+I10+J10</f>
        <v>1695</v>
      </c>
      <c r="L10" s="152"/>
    </row>
    <row r="11" spans="1:12" ht="15">
      <c r="A11" s="170"/>
      <c r="B11" s="15">
        <v>503</v>
      </c>
      <c r="C11" s="16" t="s">
        <v>146</v>
      </c>
      <c r="D11" s="16" t="s">
        <v>137</v>
      </c>
      <c r="E11" s="18">
        <v>1979</v>
      </c>
      <c r="F11" s="16" t="s">
        <v>341</v>
      </c>
      <c r="G11" s="19">
        <v>115661</v>
      </c>
      <c r="H11" s="30">
        <v>558</v>
      </c>
      <c r="I11" s="30">
        <v>524</v>
      </c>
      <c r="J11" s="30">
        <v>557</v>
      </c>
      <c r="K11" s="155">
        <f>H11+I11+J11</f>
        <v>1639</v>
      </c>
      <c r="L11" s="153">
        <f>SUM(K7:K11)-SMALL(H7:H11,1)-SMALL(I7:I11,1)-SMALL(J7:J11,1)</f>
        <v>6752</v>
      </c>
    </row>
    <row r="12" spans="1:12" ht="15">
      <c r="A12" s="156"/>
      <c r="B12" s="56"/>
      <c r="C12" s="57"/>
      <c r="D12" s="57"/>
      <c r="E12" s="157"/>
      <c r="F12" s="57"/>
      <c r="G12" s="158"/>
      <c r="H12" s="48"/>
      <c r="I12" s="48"/>
      <c r="J12" s="48"/>
      <c r="K12" s="176"/>
      <c r="L12" s="151"/>
    </row>
    <row r="13" spans="1:12" ht="15.75">
      <c r="A13" s="168">
        <v>2</v>
      </c>
      <c r="B13" s="160" t="s">
        <v>521</v>
      </c>
      <c r="C13" s="161"/>
      <c r="D13" s="161"/>
      <c r="E13" s="162"/>
      <c r="F13" s="161"/>
      <c r="G13" s="163"/>
      <c r="H13" s="164"/>
      <c r="I13" s="164"/>
      <c r="J13" s="164"/>
      <c r="K13" s="167"/>
      <c r="L13" s="166"/>
    </row>
    <row r="14" spans="1:12" ht="15">
      <c r="A14" s="169"/>
      <c r="B14" s="7">
        <v>506</v>
      </c>
      <c r="C14" s="8" t="s">
        <v>14</v>
      </c>
      <c r="D14" s="8" t="s">
        <v>21</v>
      </c>
      <c r="E14" s="10">
        <v>1949</v>
      </c>
      <c r="F14" s="9" t="s">
        <v>22</v>
      </c>
      <c r="G14" s="10">
        <v>145320</v>
      </c>
      <c r="H14" s="12">
        <v>556</v>
      </c>
      <c r="I14" s="12">
        <v>559</v>
      </c>
      <c r="J14" s="12">
        <v>518</v>
      </c>
      <c r="K14" s="154">
        <f>H14+I14+J14</f>
        <v>1633</v>
      </c>
      <c r="L14" s="152"/>
    </row>
    <row r="15" spans="1:12" ht="15">
      <c r="A15" s="169"/>
      <c r="B15" s="7">
        <v>506</v>
      </c>
      <c r="C15" s="8" t="s">
        <v>26</v>
      </c>
      <c r="D15" s="8" t="s">
        <v>27</v>
      </c>
      <c r="E15" s="10">
        <v>1958</v>
      </c>
      <c r="F15" s="8" t="s">
        <v>22</v>
      </c>
      <c r="G15" s="10">
        <v>137423</v>
      </c>
      <c r="H15" s="12">
        <v>560</v>
      </c>
      <c r="I15" s="12">
        <v>551</v>
      </c>
      <c r="J15" s="12">
        <v>552</v>
      </c>
      <c r="K15" s="154">
        <f>H15+I15+J15</f>
        <v>1663</v>
      </c>
      <c r="L15" s="152"/>
    </row>
    <row r="16" spans="1:12" ht="15">
      <c r="A16" s="169"/>
      <c r="B16" s="7">
        <v>506</v>
      </c>
      <c r="C16" s="8" t="s">
        <v>23</v>
      </c>
      <c r="D16" s="8" t="s">
        <v>38</v>
      </c>
      <c r="E16" s="10">
        <v>1944</v>
      </c>
      <c r="F16" s="27" t="s">
        <v>22</v>
      </c>
      <c r="G16" s="10">
        <v>137546</v>
      </c>
      <c r="H16" s="12">
        <v>554</v>
      </c>
      <c r="I16" s="12">
        <v>561</v>
      </c>
      <c r="J16" s="12">
        <v>565</v>
      </c>
      <c r="K16" s="154">
        <f>H16+I16+J16</f>
        <v>1680</v>
      </c>
      <c r="L16" s="152"/>
    </row>
    <row r="17" spans="1:12" ht="15">
      <c r="A17" s="169"/>
      <c r="B17" s="7">
        <v>506</v>
      </c>
      <c r="C17" s="8" t="s">
        <v>44</v>
      </c>
      <c r="D17" s="8" t="s">
        <v>45</v>
      </c>
      <c r="E17" s="10">
        <v>1981</v>
      </c>
      <c r="F17" s="27" t="s">
        <v>22</v>
      </c>
      <c r="G17" s="10">
        <v>145311</v>
      </c>
      <c r="H17" s="12">
        <v>566</v>
      </c>
      <c r="I17" s="12">
        <v>548</v>
      </c>
      <c r="J17" s="12">
        <v>532</v>
      </c>
      <c r="K17" s="154">
        <f>H17+I17+J17</f>
        <v>1646</v>
      </c>
      <c r="L17" s="152"/>
    </row>
    <row r="18" spans="1:12" ht="15">
      <c r="A18" s="170"/>
      <c r="B18" s="15">
        <v>506</v>
      </c>
      <c r="C18" s="16" t="s">
        <v>84</v>
      </c>
      <c r="D18" s="16" t="s">
        <v>85</v>
      </c>
      <c r="E18" s="18">
        <v>1973</v>
      </c>
      <c r="F18" s="175" t="s">
        <v>22</v>
      </c>
      <c r="G18" s="19">
        <v>137673</v>
      </c>
      <c r="H18" s="30">
        <v>559</v>
      </c>
      <c r="I18" s="30">
        <v>557</v>
      </c>
      <c r="J18" s="30">
        <v>559</v>
      </c>
      <c r="K18" s="155">
        <f>H18+I18+J18</f>
        <v>1675</v>
      </c>
      <c r="L18" s="153">
        <f>SUM(K14:K18)-SMALL(H14:H18,1)-SMALL(I14:I18,1)-SMALL(J14:J18,1)</f>
        <v>6677</v>
      </c>
    </row>
    <row r="19" spans="1:12" ht="15">
      <c r="A19" s="156"/>
      <c r="B19" s="56"/>
      <c r="C19" s="57"/>
      <c r="D19" s="57"/>
      <c r="E19" s="157"/>
      <c r="F19" s="174"/>
      <c r="G19" s="158"/>
      <c r="H19" s="48"/>
      <c r="I19" s="48"/>
      <c r="J19" s="48"/>
      <c r="K19" s="159"/>
      <c r="L19" s="151"/>
    </row>
    <row r="20" spans="1:12" ht="15.75">
      <c r="A20" s="168">
        <v>3</v>
      </c>
      <c r="B20" s="160" t="s">
        <v>522</v>
      </c>
      <c r="C20" s="161"/>
      <c r="D20" s="161"/>
      <c r="E20" s="162"/>
      <c r="F20" s="161"/>
      <c r="G20" s="163"/>
      <c r="H20" s="164"/>
      <c r="I20" s="164"/>
      <c r="J20" s="164"/>
      <c r="K20" s="165"/>
      <c r="L20" s="166"/>
    </row>
    <row r="21" spans="1:12" ht="15">
      <c r="A21" s="169"/>
      <c r="B21" s="7">
        <v>505</v>
      </c>
      <c r="C21" s="8" t="s">
        <v>23</v>
      </c>
      <c r="D21" s="8" t="s">
        <v>24</v>
      </c>
      <c r="E21" s="10">
        <v>1965</v>
      </c>
      <c r="F21" s="8" t="s">
        <v>22</v>
      </c>
      <c r="G21" s="10">
        <v>137525</v>
      </c>
      <c r="H21" s="12">
        <v>563</v>
      </c>
      <c r="I21" s="12">
        <v>567</v>
      </c>
      <c r="J21" s="12">
        <v>542</v>
      </c>
      <c r="K21" s="154">
        <f>H21+I21+J21</f>
        <v>1672</v>
      </c>
      <c r="L21" s="152"/>
    </row>
    <row r="22" spans="1:12" ht="15">
      <c r="A22" s="169"/>
      <c r="B22" s="7">
        <v>505</v>
      </c>
      <c r="C22" s="8" t="s">
        <v>29</v>
      </c>
      <c r="D22" s="8" t="s">
        <v>30</v>
      </c>
      <c r="E22" s="10">
        <v>1952</v>
      </c>
      <c r="F22" s="8" t="s">
        <v>22</v>
      </c>
      <c r="G22" s="10">
        <v>145264</v>
      </c>
      <c r="H22" s="12">
        <v>563</v>
      </c>
      <c r="I22" s="12">
        <v>532</v>
      </c>
      <c r="J22" s="12">
        <v>551</v>
      </c>
      <c r="K22" s="154">
        <f>H22+I22+J22</f>
        <v>1646</v>
      </c>
      <c r="L22" s="152"/>
    </row>
    <row r="23" spans="1:12" ht="15">
      <c r="A23" s="169"/>
      <c r="B23" s="7">
        <v>505</v>
      </c>
      <c r="C23" s="8" t="s">
        <v>47</v>
      </c>
      <c r="D23" s="8" t="s">
        <v>43</v>
      </c>
      <c r="E23" s="10">
        <v>1947</v>
      </c>
      <c r="F23" s="27" t="s">
        <v>22</v>
      </c>
      <c r="G23" s="10">
        <v>100429</v>
      </c>
      <c r="H23" s="12">
        <v>533</v>
      </c>
      <c r="I23" s="12">
        <v>556</v>
      </c>
      <c r="J23" s="12">
        <v>528</v>
      </c>
      <c r="K23" s="154">
        <f>H23+I23+J23</f>
        <v>1617</v>
      </c>
      <c r="L23" s="152"/>
    </row>
    <row r="24" spans="1:12" ht="15">
      <c r="A24" s="169"/>
      <c r="B24" s="7">
        <v>505</v>
      </c>
      <c r="C24" s="8" t="s">
        <v>75</v>
      </c>
      <c r="D24" s="8" t="s">
        <v>76</v>
      </c>
      <c r="E24" s="13">
        <v>1948</v>
      </c>
      <c r="F24" s="27" t="s">
        <v>22</v>
      </c>
      <c r="G24" s="10">
        <v>145272</v>
      </c>
      <c r="H24" s="12">
        <v>543</v>
      </c>
      <c r="I24" s="12">
        <v>517</v>
      </c>
      <c r="J24" s="12">
        <v>546</v>
      </c>
      <c r="K24" s="154">
        <f>H24+I24+J24</f>
        <v>1606</v>
      </c>
      <c r="L24" s="152"/>
    </row>
    <row r="25" spans="1:12" ht="15">
      <c r="A25" s="170"/>
      <c r="B25" s="15">
        <v>505</v>
      </c>
      <c r="C25" s="16" t="s">
        <v>81</v>
      </c>
      <c r="D25" s="16" t="s">
        <v>82</v>
      </c>
      <c r="E25" s="18">
        <v>1965</v>
      </c>
      <c r="F25" s="175" t="s">
        <v>22</v>
      </c>
      <c r="G25" s="19">
        <v>145274</v>
      </c>
      <c r="H25" s="30">
        <v>559</v>
      </c>
      <c r="I25" s="30">
        <v>558</v>
      </c>
      <c r="J25" s="30">
        <v>561</v>
      </c>
      <c r="K25" s="155">
        <f>H25+I25+J25</f>
        <v>1678</v>
      </c>
      <c r="L25" s="153">
        <f>SUM(K21:K25)-SMALL(H21:H25,1)-SMALL(I21:I25,1)-SMALL(J21:J25,1)</f>
        <v>6641</v>
      </c>
    </row>
    <row r="26" spans="1:12" ht="15">
      <c r="A26" s="156"/>
      <c r="B26" s="56"/>
      <c r="C26" s="57"/>
      <c r="D26" s="57"/>
      <c r="E26" s="157"/>
      <c r="F26" s="174"/>
      <c r="G26" s="158"/>
      <c r="H26" s="48"/>
      <c r="I26" s="48"/>
      <c r="J26" s="48"/>
      <c r="K26" s="159"/>
      <c r="L26" s="151"/>
    </row>
    <row r="27" spans="1:12" ht="15.75">
      <c r="A27" s="168">
        <v>4</v>
      </c>
      <c r="B27" s="160" t="s">
        <v>523</v>
      </c>
      <c r="C27" s="161"/>
      <c r="D27" s="161"/>
      <c r="E27" s="162"/>
      <c r="F27" s="161"/>
      <c r="G27" s="163"/>
      <c r="H27" s="164"/>
      <c r="I27" s="164"/>
      <c r="J27" s="164"/>
      <c r="K27" s="165"/>
      <c r="L27" s="166"/>
    </row>
    <row r="28" spans="1:12" ht="15">
      <c r="A28" s="169"/>
      <c r="B28" s="7">
        <v>511</v>
      </c>
      <c r="C28" s="8" t="s">
        <v>179</v>
      </c>
      <c r="D28" s="8" t="s">
        <v>85</v>
      </c>
      <c r="E28" s="13">
        <v>1985</v>
      </c>
      <c r="F28" s="8" t="s">
        <v>22</v>
      </c>
      <c r="G28" s="10">
        <v>137519</v>
      </c>
      <c r="H28" s="12">
        <v>554</v>
      </c>
      <c r="I28" s="12">
        <v>561</v>
      </c>
      <c r="J28" s="12">
        <v>552</v>
      </c>
      <c r="K28" s="154">
        <f>H28+I28+J28</f>
        <v>1667</v>
      </c>
      <c r="L28" s="152"/>
    </row>
    <row r="29" spans="1:12" ht="15">
      <c r="A29" s="169"/>
      <c r="B29" s="7">
        <v>511</v>
      </c>
      <c r="C29" s="8" t="s">
        <v>179</v>
      </c>
      <c r="D29" s="8" t="s">
        <v>67</v>
      </c>
      <c r="E29" s="13">
        <v>1945</v>
      </c>
      <c r="F29" s="8" t="s">
        <v>22</v>
      </c>
      <c r="G29" s="10">
        <v>137489</v>
      </c>
      <c r="H29" s="12">
        <v>555</v>
      </c>
      <c r="I29" s="12">
        <v>558</v>
      </c>
      <c r="J29" s="12">
        <v>523</v>
      </c>
      <c r="K29" s="154">
        <f>H29+I29+J29</f>
        <v>1636</v>
      </c>
      <c r="L29" s="152"/>
    </row>
    <row r="30" spans="1:12" ht="15">
      <c r="A30" s="169"/>
      <c r="B30" s="7">
        <v>511</v>
      </c>
      <c r="C30" s="8" t="s">
        <v>198</v>
      </c>
      <c r="D30" s="8" t="s">
        <v>199</v>
      </c>
      <c r="E30" s="13">
        <v>1960</v>
      </c>
      <c r="F30" s="8" t="s">
        <v>22</v>
      </c>
      <c r="G30" s="10">
        <v>215533</v>
      </c>
      <c r="H30" s="12">
        <v>539</v>
      </c>
      <c r="I30" s="12">
        <v>566</v>
      </c>
      <c r="J30" s="12">
        <v>540</v>
      </c>
      <c r="K30" s="154">
        <f>H30+I30+J30</f>
        <v>1645</v>
      </c>
      <c r="L30" s="152"/>
    </row>
    <row r="31" spans="1:12" ht="15">
      <c r="A31" s="169"/>
      <c r="B31" s="7">
        <v>511</v>
      </c>
      <c r="C31" s="8" t="s">
        <v>201</v>
      </c>
      <c r="D31" s="8" t="s">
        <v>202</v>
      </c>
      <c r="E31" s="13">
        <v>1970</v>
      </c>
      <c r="F31" s="8" t="s">
        <v>22</v>
      </c>
      <c r="G31" s="10">
        <v>215540</v>
      </c>
      <c r="H31" s="12">
        <v>549</v>
      </c>
      <c r="I31" s="12">
        <v>561</v>
      </c>
      <c r="J31" s="12">
        <v>531</v>
      </c>
      <c r="K31" s="154">
        <f>H31+I31+J31</f>
        <v>1641</v>
      </c>
      <c r="L31" s="152"/>
    </row>
    <row r="32" spans="1:12" ht="15">
      <c r="A32" s="170"/>
      <c r="B32" s="15">
        <v>511</v>
      </c>
      <c r="C32" s="16" t="s">
        <v>115</v>
      </c>
      <c r="D32" s="16" t="s">
        <v>207</v>
      </c>
      <c r="E32" s="18">
        <v>1953</v>
      </c>
      <c r="F32" s="16" t="s">
        <v>22</v>
      </c>
      <c r="G32" s="19">
        <v>179652</v>
      </c>
      <c r="H32" s="30">
        <v>545</v>
      </c>
      <c r="I32" s="30">
        <v>561</v>
      </c>
      <c r="J32" s="30">
        <v>561</v>
      </c>
      <c r="K32" s="155">
        <f>H32+I32+J32</f>
        <v>1667</v>
      </c>
      <c r="L32" s="153">
        <f>SUM(K28:K32)-SMALL(H28:H32,1)-SMALL(I28:I32,1)-SMALL(J28:J32,1)</f>
        <v>6636</v>
      </c>
    </row>
    <row r="33" spans="1:12" ht="15">
      <c r="A33" s="156"/>
      <c r="B33" s="56"/>
      <c r="C33" s="57"/>
      <c r="D33" s="57"/>
      <c r="E33" s="157"/>
      <c r="F33" s="57"/>
      <c r="G33" s="158"/>
      <c r="H33" s="48"/>
      <c r="I33" s="48"/>
      <c r="J33" s="48"/>
      <c r="K33" s="159"/>
      <c r="L33" s="151"/>
    </row>
    <row r="34" spans="1:12" ht="14.25" customHeight="1">
      <c r="A34" s="168">
        <v>5</v>
      </c>
      <c r="B34" s="160" t="s">
        <v>524</v>
      </c>
      <c r="C34" s="161"/>
      <c r="D34" s="161"/>
      <c r="E34" s="162"/>
      <c r="F34" s="177"/>
      <c r="G34" s="163"/>
      <c r="H34" s="164"/>
      <c r="I34" s="164"/>
      <c r="J34" s="164"/>
      <c r="K34" s="165"/>
      <c r="L34" s="166"/>
    </row>
    <row r="35" spans="1:12" ht="15">
      <c r="A35" s="169"/>
      <c r="B35" s="7">
        <v>514</v>
      </c>
      <c r="C35" s="8" t="s">
        <v>296</v>
      </c>
      <c r="D35" s="8" t="s">
        <v>264</v>
      </c>
      <c r="E35" s="13">
        <v>1986</v>
      </c>
      <c r="F35" s="8" t="s">
        <v>372</v>
      </c>
      <c r="G35" s="10">
        <v>119363</v>
      </c>
      <c r="H35" s="12">
        <v>560</v>
      </c>
      <c r="I35" s="12">
        <v>546</v>
      </c>
      <c r="J35" s="12">
        <v>557</v>
      </c>
      <c r="K35" s="154">
        <f>H35+I35+J35</f>
        <v>1663</v>
      </c>
      <c r="L35" s="152"/>
    </row>
    <row r="36" spans="1:12" ht="15">
      <c r="A36" s="169"/>
      <c r="B36" s="7">
        <v>514</v>
      </c>
      <c r="C36" s="8" t="s">
        <v>296</v>
      </c>
      <c r="D36" s="8" t="s">
        <v>298</v>
      </c>
      <c r="E36" s="13">
        <v>1961</v>
      </c>
      <c r="F36" s="8" t="s">
        <v>372</v>
      </c>
      <c r="G36" s="10">
        <v>154638</v>
      </c>
      <c r="H36" s="12">
        <v>547</v>
      </c>
      <c r="I36" s="12">
        <v>551</v>
      </c>
      <c r="J36" s="12">
        <v>545</v>
      </c>
      <c r="K36" s="154">
        <f>H36+I36+J36</f>
        <v>1643</v>
      </c>
      <c r="L36" s="152"/>
    </row>
    <row r="37" spans="1:12" ht="15">
      <c r="A37" s="169"/>
      <c r="B37" s="7">
        <v>514</v>
      </c>
      <c r="C37" s="8" t="s">
        <v>299</v>
      </c>
      <c r="D37" s="8" t="s">
        <v>300</v>
      </c>
      <c r="E37" s="13">
        <v>1961</v>
      </c>
      <c r="F37" s="8" t="s">
        <v>372</v>
      </c>
      <c r="G37" s="10">
        <v>158210</v>
      </c>
      <c r="H37" s="12">
        <v>535</v>
      </c>
      <c r="I37" s="12">
        <v>544</v>
      </c>
      <c r="J37" s="12">
        <v>501</v>
      </c>
      <c r="K37" s="154">
        <f>H37+I37+J37</f>
        <v>1580</v>
      </c>
      <c r="L37" s="152"/>
    </row>
    <row r="38" spans="1:12" ht="15">
      <c r="A38" s="169"/>
      <c r="B38" s="7">
        <v>514</v>
      </c>
      <c r="C38" s="8" t="s">
        <v>302</v>
      </c>
      <c r="D38" s="8" t="s">
        <v>303</v>
      </c>
      <c r="E38" s="13">
        <v>1944</v>
      </c>
      <c r="F38" s="8" t="s">
        <v>372</v>
      </c>
      <c r="G38" s="10">
        <v>119382</v>
      </c>
      <c r="H38" s="12">
        <v>553</v>
      </c>
      <c r="I38" s="12">
        <v>558</v>
      </c>
      <c r="J38" s="12">
        <v>556</v>
      </c>
      <c r="K38" s="154">
        <f>H38+I38+J38</f>
        <v>1667</v>
      </c>
      <c r="L38" s="152"/>
    </row>
    <row r="39" spans="1:12" ht="15">
      <c r="A39" s="170"/>
      <c r="B39" s="15">
        <v>514</v>
      </c>
      <c r="C39" s="16" t="s">
        <v>305</v>
      </c>
      <c r="D39" s="16" t="s">
        <v>306</v>
      </c>
      <c r="E39" s="18">
        <v>1960</v>
      </c>
      <c r="F39" s="16" t="s">
        <v>372</v>
      </c>
      <c r="G39" s="19">
        <v>195752</v>
      </c>
      <c r="H39" s="30">
        <v>567</v>
      </c>
      <c r="I39" s="30">
        <v>549</v>
      </c>
      <c r="J39" s="30">
        <v>545</v>
      </c>
      <c r="K39" s="155">
        <f>H39+I39+J39</f>
        <v>1661</v>
      </c>
      <c r="L39" s="153">
        <f>SUM(K35:K39)-SMALL(H35:H39,1)-SMALL(I35:I39,1)-SMALL(J35:J39,1)</f>
        <v>6634</v>
      </c>
    </row>
    <row r="40" spans="1:12" ht="15">
      <c r="A40" s="156"/>
      <c r="B40" s="56"/>
      <c r="C40" s="57"/>
      <c r="D40" s="57"/>
      <c r="E40" s="157"/>
      <c r="F40" s="57"/>
      <c r="G40" s="158"/>
      <c r="H40" s="48"/>
      <c r="I40" s="48"/>
      <c r="J40" s="48"/>
      <c r="K40" s="159"/>
      <c r="L40" s="151"/>
    </row>
    <row r="41" spans="1:12" ht="15.75">
      <c r="A41" s="168">
        <v>6</v>
      </c>
      <c r="B41" s="160" t="s">
        <v>525</v>
      </c>
      <c r="C41" s="161"/>
      <c r="D41" s="161"/>
      <c r="E41" s="162"/>
      <c r="F41" s="177"/>
      <c r="G41" s="163"/>
      <c r="H41" s="164"/>
      <c r="I41" s="164"/>
      <c r="J41" s="164"/>
      <c r="K41" s="165"/>
      <c r="L41" s="166"/>
    </row>
    <row r="42" spans="1:12" ht="15">
      <c r="A42" s="169"/>
      <c r="B42" s="7">
        <v>502</v>
      </c>
      <c r="C42" s="8" t="s">
        <v>103</v>
      </c>
      <c r="D42" s="8" t="s">
        <v>104</v>
      </c>
      <c r="E42" s="13">
        <v>1953</v>
      </c>
      <c r="F42" s="27" t="s">
        <v>106</v>
      </c>
      <c r="G42" s="10">
        <v>145437</v>
      </c>
      <c r="H42" s="12">
        <v>540</v>
      </c>
      <c r="I42" s="12">
        <v>552</v>
      </c>
      <c r="J42" s="12">
        <v>555</v>
      </c>
      <c r="K42" s="154">
        <f>H42+I42+J42</f>
        <v>1647</v>
      </c>
      <c r="L42" s="152"/>
    </row>
    <row r="43" spans="1:12" ht="15">
      <c r="A43" s="169"/>
      <c r="B43" s="7">
        <v>502</v>
      </c>
      <c r="C43" s="8" t="s">
        <v>107</v>
      </c>
      <c r="D43" s="8" t="s">
        <v>74</v>
      </c>
      <c r="E43" s="13">
        <v>1956</v>
      </c>
      <c r="F43" s="27" t="s">
        <v>106</v>
      </c>
      <c r="G43" s="10">
        <v>253582</v>
      </c>
      <c r="H43" s="12">
        <v>556</v>
      </c>
      <c r="I43" s="12">
        <v>536</v>
      </c>
      <c r="J43" s="12">
        <v>539</v>
      </c>
      <c r="K43" s="154">
        <f>H43+I43+J43</f>
        <v>1631</v>
      </c>
      <c r="L43" s="152"/>
    </row>
    <row r="44" spans="1:12" ht="15">
      <c r="A44" s="169"/>
      <c r="B44" s="7">
        <v>502</v>
      </c>
      <c r="C44" s="8" t="s">
        <v>110</v>
      </c>
      <c r="D44" s="8" t="s">
        <v>111</v>
      </c>
      <c r="E44" s="13">
        <v>1957</v>
      </c>
      <c r="F44" s="27" t="s">
        <v>106</v>
      </c>
      <c r="G44" s="10">
        <v>106873</v>
      </c>
      <c r="H44" s="12">
        <v>546</v>
      </c>
      <c r="I44" s="12">
        <v>551</v>
      </c>
      <c r="J44" s="12">
        <v>535</v>
      </c>
      <c r="K44" s="154">
        <f>H44+I44+J44</f>
        <v>1632</v>
      </c>
      <c r="L44" s="152"/>
    </row>
    <row r="45" spans="1:12" ht="15">
      <c r="A45" s="169"/>
      <c r="B45" s="7">
        <v>502</v>
      </c>
      <c r="C45" s="8" t="s">
        <v>112</v>
      </c>
      <c r="D45" s="8" t="s">
        <v>113</v>
      </c>
      <c r="E45" s="13">
        <v>1982</v>
      </c>
      <c r="F45" s="27" t="s">
        <v>106</v>
      </c>
      <c r="G45" s="10">
        <v>145314</v>
      </c>
      <c r="H45" s="12">
        <v>557</v>
      </c>
      <c r="I45" s="12">
        <v>553</v>
      </c>
      <c r="J45" s="12">
        <v>556</v>
      </c>
      <c r="K45" s="154">
        <f>H45+I45+J45</f>
        <v>1666</v>
      </c>
      <c r="L45" s="152"/>
    </row>
    <row r="46" spans="1:12" ht="15">
      <c r="A46" s="170"/>
      <c r="B46" s="15">
        <v>502</v>
      </c>
      <c r="C46" s="16" t="s">
        <v>115</v>
      </c>
      <c r="D46" s="16" t="s">
        <v>79</v>
      </c>
      <c r="E46" s="18">
        <v>1954</v>
      </c>
      <c r="F46" s="175" t="s">
        <v>106</v>
      </c>
      <c r="G46" s="19">
        <v>145438</v>
      </c>
      <c r="H46" s="30">
        <v>562</v>
      </c>
      <c r="I46" s="30">
        <v>535</v>
      </c>
      <c r="J46" s="30">
        <v>559</v>
      </c>
      <c r="K46" s="155">
        <f>H46+I46+J46</f>
        <v>1656</v>
      </c>
      <c r="L46" s="153">
        <f>SUM(K42:K46)-SMALL(H42:H46,1)-SMALL(I42:I46,1)-SMALL(J42:J46,1)</f>
        <v>6622</v>
      </c>
    </row>
    <row r="47" spans="1:12" ht="15">
      <c r="A47" s="156"/>
      <c r="B47" s="56"/>
      <c r="C47" s="57"/>
      <c r="D47" s="57"/>
      <c r="E47" s="157"/>
      <c r="F47" s="174"/>
      <c r="G47" s="158"/>
      <c r="H47" s="48"/>
      <c r="I47" s="48"/>
      <c r="J47" s="48"/>
      <c r="K47" s="159"/>
      <c r="L47" s="151"/>
    </row>
    <row r="48" spans="1:12" ht="15.75">
      <c r="A48" s="168">
        <v>7</v>
      </c>
      <c r="B48" s="160" t="s">
        <v>526</v>
      </c>
      <c r="C48" s="161"/>
      <c r="D48" s="161"/>
      <c r="E48" s="162"/>
      <c r="F48" s="177"/>
      <c r="G48" s="163"/>
      <c r="H48" s="164"/>
      <c r="I48" s="164"/>
      <c r="J48" s="164"/>
      <c r="K48" s="165"/>
      <c r="L48" s="166"/>
    </row>
    <row r="49" spans="1:12" ht="15">
      <c r="A49" s="169"/>
      <c r="B49" s="7">
        <v>501</v>
      </c>
      <c r="C49" s="8" t="s">
        <v>87</v>
      </c>
      <c r="D49" s="8" t="s">
        <v>88</v>
      </c>
      <c r="E49" s="13">
        <v>1954</v>
      </c>
      <c r="F49" s="27" t="s">
        <v>91</v>
      </c>
      <c r="G49" s="10">
        <v>114624</v>
      </c>
      <c r="H49" s="12">
        <v>555</v>
      </c>
      <c r="I49" s="12">
        <v>524</v>
      </c>
      <c r="J49" s="12">
        <v>543</v>
      </c>
      <c r="K49" s="154">
        <f>H49+I49+J49</f>
        <v>1622</v>
      </c>
      <c r="L49" s="152"/>
    </row>
    <row r="50" spans="1:12" ht="15">
      <c r="A50" s="169"/>
      <c r="B50" s="7">
        <v>501</v>
      </c>
      <c r="C50" s="8" t="s">
        <v>92</v>
      </c>
      <c r="D50" s="8" t="s">
        <v>93</v>
      </c>
      <c r="E50" s="13">
        <v>1947</v>
      </c>
      <c r="F50" s="27" t="s">
        <v>91</v>
      </c>
      <c r="G50" s="10">
        <v>114625</v>
      </c>
      <c r="H50" s="12">
        <v>537</v>
      </c>
      <c r="I50" s="12">
        <v>522</v>
      </c>
      <c r="J50" s="12">
        <v>558</v>
      </c>
      <c r="K50" s="154">
        <f>H50+I50+J50</f>
        <v>1617</v>
      </c>
      <c r="L50" s="152"/>
    </row>
    <row r="51" spans="1:12" ht="15">
      <c r="A51" s="169"/>
      <c r="B51" s="7">
        <v>501</v>
      </c>
      <c r="C51" s="8" t="s">
        <v>96</v>
      </c>
      <c r="D51" s="8" t="s">
        <v>97</v>
      </c>
      <c r="E51" s="13">
        <v>1959</v>
      </c>
      <c r="F51" s="27" t="s">
        <v>91</v>
      </c>
      <c r="G51" s="10">
        <v>114622</v>
      </c>
      <c r="H51" s="12">
        <v>552</v>
      </c>
      <c r="I51" s="12">
        <v>560</v>
      </c>
      <c r="J51" s="12">
        <v>568</v>
      </c>
      <c r="K51" s="154">
        <f>H51+I51+J51</f>
        <v>1680</v>
      </c>
      <c r="L51" s="152"/>
    </row>
    <row r="52" spans="1:12" ht="15">
      <c r="A52" s="169"/>
      <c r="B52" s="7">
        <v>501</v>
      </c>
      <c r="C52" s="8" t="s">
        <v>99</v>
      </c>
      <c r="D52" s="8" t="s">
        <v>100</v>
      </c>
      <c r="E52" s="13">
        <v>1948</v>
      </c>
      <c r="F52" s="27" t="s">
        <v>91</v>
      </c>
      <c r="G52" s="10">
        <v>114619</v>
      </c>
      <c r="H52" s="12">
        <v>562</v>
      </c>
      <c r="I52" s="12">
        <v>535</v>
      </c>
      <c r="J52" s="12">
        <v>527</v>
      </c>
      <c r="K52" s="154">
        <f>H52+I52+J52</f>
        <v>1624</v>
      </c>
      <c r="L52" s="152"/>
    </row>
    <row r="53" spans="1:12" ht="15">
      <c r="A53" s="170"/>
      <c r="B53" s="15">
        <v>501</v>
      </c>
      <c r="C53" s="16" t="s">
        <v>87</v>
      </c>
      <c r="D53" s="16" t="s">
        <v>79</v>
      </c>
      <c r="E53" s="18">
        <v>1944</v>
      </c>
      <c r="F53" s="175" t="s">
        <v>91</v>
      </c>
      <c r="G53" s="19">
        <v>114623</v>
      </c>
      <c r="H53" s="30">
        <v>538</v>
      </c>
      <c r="I53" s="30">
        <v>553</v>
      </c>
      <c r="J53" s="30">
        <v>567</v>
      </c>
      <c r="K53" s="155">
        <f>H53+I53+J53</f>
        <v>1658</v>
      </c>
      <c r="L53" s="153">
        <f>SUM(K49:K53)-SMALL(H49:H53,1)-SMALL(I49:I53,1)-SMALL(J49:J53,1)</f>
        <v>6615</v>
      </c>
    </row>
    <row r="54" spans="1:12" ht="15">
      <c r="A54" s="156"/>
      <c r="B54" s="56"/>
      <c r="C54" s="57"/>
      <c r="D54" s="57"/>
      <c r="E54" s="157"/>
      <c r="F54" s="174"/>
      <c r="G54" s="158"/>
      <c r="H54" s="48"/>
      <c r="I54" s="48"/>
      <c r="J54" s="48"/>
      <c r="K54" s="159"/>
      <c r="L54" s="151"/>
    </row>
    <row r="55" spans="1:12" ht="15.75">
      <c r="A55" s="178">
        <v>8</v>
      </c>
      <c r="B55" s="160" t="s">
        <v>527</v>
      </c>
      <c r="C55" s="161"/>
      <c r="D55" s="161"/>
      <c r="E55" s="162"/>
      <c r="F55" s="161"/>
      <c r="G55" s="163"/>
      <c r="H55" s="164"/>
      <c r="I55" s="164"/>
      <c r="J55" s="164"/>
      <c r="K55" s="165"/>
      <c r="L55" s="166"/>
    </row>
    <row r="56" spans="1:12" ht="15">
      <c r="A56" s="169"/>
      <c r="B56" s="7">
        <v>510</v>
      </c>
      <c r="C56" s="8" t="s">
        <v>210</v>
      </c>
      <c r="D56" s="8" t="s">
        <v>214</v>
      </c>
      <c r="E56" s="13">
        <v>1960</v>
      </c>
      <c r="F56" s="8" t="s">
        <v>213</v>
      </c>
      <c r="G56" s="10">
        <v>187534</v>
      </c>
      <c r="H56" s="12">
        <v>555</v>
      </c>
      <c r="I56" s="12">
        <v>557</v>
      </c>
      <c r="J56" s="12">
        <v>541</v>
      </c>
      <c r="K56" s="154">
        <f>H56+I56+J56</f>
        <v>1653</v>
      </c>
      <c r="L56" s="152"/>
    </row>
    <row r="57" spans="1:12" ht="15">
      <c r="A57" s="169"/>
      <c r="B57" s="7">
        <v>510</v>
      </c>
      <c r="C57" s="8" t="s">
        <v>215</v>
      </c>
      <c r="D57" s="8" t="s">
        <v>144</v>
      </c>
      <c r="E57" s="13">
        <v>1946</v>
      </c>
      <c r="F57" s="8" t="s">
        <v>213</v>
      </c>
      <c r="G57" s="10">
        <v>193848</v>
      </c>
      <c r="H57" s="12">
        <v>540</v>
      </c>
      <c r="I57" s="12">
        <v>512</v>
      </c>
      <c r="J57" s="12">
        <v>533</v>
      </c>
      <c r="K57" s="154">
        <f>H57+I57+J57</f>
        <v>1585</v>
      </c>
      <c r="L57" s="152"/>
    </row>
    <row r="58" spans="1:12" ht="15">
      <c r="A58" s="169"/>
      <c r="B58" s="7">
        <v>510</v>
      </c>
      <c r="C58" s="8" t="s">
        <v>218</v>
      </c>
      <c r="D58" s="8" t="s">
        <v>219</v>
      </c>
      <c r="E58" s="13">
        <v>1946</v>
      </c>
      <c r="F58" s="8" t="s">
        <v>213</v>
      </c>
      <c r="G58" s="10">
        <v>186902</v>
      </c>
      <c r="H58" s="12">
        <v>547</v>
      </c>
      <c r="I58" s="12">
        <v>552</v>
      </c>
      <c r="J58" s="12">
        <v>556</v>
      </c>
      <c r="K58" s="154">
        <f>H58+I58+J58</f>
        <v>1655</v>
      </c>
      <c r="L58" s="152"/>
    </row>
    <row r="59" spans="1:12" ht="15">
      <c r="A59" s="169"/>
      <c r="B59" s="7">
        <v>510</v>
      </c>
      <c r="C59" s="8" t="s">
        <v>222</v>
      </c>
      <c r="D59" s="8" t="s">
        <v>223</v>
      </c>
      <c r="E59" s="13">
        <v>1934</v>
      </c>
      <c r="F59" s="8" t="s">
        <v>213</v>
      </c>
      <c r="G59" s="10">
        <v>187675</v>
      </c>
      <c r="H59" s="12">
        <v>530</v>
      </c>
      <c r="I59" s="12">
        <v>547</v>
      </c>
      <c r="J59" s="12">
        <v>543</v>
      </c>
      <c r="K59" s="154">
        <f>H59+I59+J59</f>
        <v>1620</v>
      </c>
      <c r="L59" s="152"/>
    </row>
    <row r="60" spans="1:12" ht="15">
      <c r="A60" s="170"/>
      <c r="B60" s="15">
        <v>510</v>
      </c>
      <c r="C60" s="16" t="s">
        <v>222</v>
      </c>
      <c r="D60" s="16" t="s">
        <v>226</v>
      </c>
      <c r="E60" s="18">
        <v>1941</v>
      </c>
      <c r="F60" s="16" t="s">
        <v>213</v>
      </c>
      <c r="G60" s="19">
        <v>187676</v>
      </c>
      <c r="H60" s="30">
        <v>535</v>
      </c>
      <c r="I60" s="30">
        <v>565</v>
      </c>
      <c r="J60" s="30">
        <v>549</v>
      </c>
      <c r="K60" s="155">
        <f>H60+I60+J60</f>
        <v>1649</v>
      </c>
      <c r="L60" s="153">
        <f>SUM(K56:K60)-SMALL(H56:H60,1)-SMALL(I56:I60,1)-SMALL(J56:J60,1)</f>
        <v>6587</v>
      </c>
    </row>
    <row r="61" spans="1:12" ht="15">
      <c r="A61" s="156"/>
      <c r="B61" s="56"/>
      <c r="C61" s="57"/>
      <c r="D61" s="57"/>
      <c r="E61" s="157"/>
      <c r="F61" s="57"/>
      <c r="G61" s="158"/>
      <c r="H61" s="48"/>
      <c r="I61" s="48"/>
      <c r="J61" s="48"/>
      <c r="K61" s="159"/>
      <c r="L61" s="151"/>
    </row>
    <row r="62" spans="1:12" ht="15.75">
      <c r="A62" s="178">
        <v>9</v>
      </c>
      <c r="B62" s="160" t="s">
        <v>528</v>
      </c>
      <c r="C62" s="161"/>
      <c r="D62" s="161"/>
      <c r="E62" s="162"/>
      <c r="F62" s="161"/>
      <c r="G62" s="163"/>
      <c r="H62" s="164"/>
      <c r="I62" s="164"/>
      <c r="J62" s="164"/>
      <c r="K62" s="165"/>
      <c r="L62" s="166"/>
    </row>
    <row r="63" spans="1:12" ht="15">
      <c r="A63" s="169"/>
      <c r="B63" s="7">
        <v>513</v>
      </c>
      <c r="C63" s="8" t="s">
        <v>279</v>
      </c>
      <c r="D63" s="8" t="s">
        <v>280</v>
      </c>
      <c r="E63" s="13">
        <v>1982</v>
      </c>
      <c r="F63" s="8" t="s">
        <v>283</v>
      </c>
      <c r="G63" s="10">
        <v>119616</v>
      </c>
      <c r="H63" s="12">
        <v>561</v>
      </c>
      <c r="I63" s="12">
        <v>558</v>
      </c>
      <c r="J63" s="12">
        <v>542</v>
      </c>
      <c r="K63" s="154">
        <f>H63+I63+J63</f>
        <v>1661</v>
      </c>
      <c r="L63" s="152"/>
    </row>
    <row r="64" spans="1:12" ht="15">
      <c r="A64" s="169"/>
      <c r="B64" s="7">
        <v>513</v>
      </c>
      <c r="C64" s="8" t="s">
        <v>279</v>
      </c>
      <c r="D64" s="8" t="s">
        <v>284</v>
      </c>
      <c r="E64" s="13">
        <v>1948</v>
      </c>
      <c r="F64" s="8" t="s">
        <v>283</v>
      </c>
      <c r="G64" s="10">
        <v>119617</v>
      </c>
      <c r="H64" s="12">
        <v>542</v>
      </c>
      <c r="I64" s="12">
        <v>544</v>
      </c>
      <c r="J64" s="12">
        <v>531</v>
      </c>
      <c r="K64" s="154">
        <f>H64+I64+J64</f>
        <v>1617</v>
      </c>
      <c r="L64" s="152"/>
    </row>
    <row r="65" spans="1:12" ht="15">
      <c r="A65" s="169"/>
      <c r="B65" s="7">
        <v>513</v>
      </c>
      <c r="C65" s="8" t="s">
        <v>286</v>
      </c>
      <c r="D65" s="8" t="s">
        <v>287</v>
      </c>
      <c r="E65" s="13">
        <v>1973</v>
      </c>
      <c r="F65" s="8" t="s">
        <v>283</v>
      </c>
      <c r="G65" s="10">
        <v>119620</v>
      </c>
      <c r="H65" s="12">
        <v>546</v>
      </c>
      <c r="I65" s="12">
        <v>565</v>
      </c>
      <c r="J65" s="12">
        <v>542</v>
      </c>
      <c r="K65" s="154">
        <f>H65+I65+J65</f>
        <v>1653</v>
      </c>
      <c r="L65" s="152"/>
    </row>
    <row r="66" spans="1:12" ht="15">
      <c r="A66" s="169"/>
      <c r="B66" s="7">
        <v>513</v>
      </c>
      <c r="C66" s="8" t="s">
        <v>289</v>
      </c>
      <c r="D66" s="8" t="s">
        <v>135</v>
      </c>
      <c r="E66" s="13">
        <v>1955</v>
      </c>
      <c r="F66" s="8" t="s">
        <v>283</v>
      </c>
      <c r="G66" s="10">
        <v>119622</v>
      </c>
      <c r="H66" s="12">
        <v>538</v>
      </c>
      <c r="I66" s="12">
        <v>566</v>
      </c>
      <c r="J66" s="12">
        <v>536</v>
      </c>
      <c r="K66" s="154">
        <f>H66+I66+J66</f>
        <v>1640</v>
      </c>
      <c r="L66" s="152"/>
    </row>
    <row r="67" spans="1:12" ht="15">
      <c r="A67" s="170"/>
      <c r="B67" s="15">
        <v>513</v>
      </c>
      <c r="C67" s="16" t="s">
        <v>292</v>
      </c>
      <c r="D67" s="16" t="s">
        <v>284</v>
      </c>
      <c r="E67" s="18">
        <v>1959</v>
      </c>
      <c r="F67" s="16" t="s">
        <v>283</v>
      </c>
      <c r="G67" s="19">
        <v>231419</v>
      </c>
      <c r="H67" s="30">
        <v>525</v>
      </c>
      <c r="I67" s="30">
        <v>536</v>
      </c>
      <c r="J67" s="30">
        <v>538</v>
      </c>
      <c r="K67" s="155">
        <f>H67+I67+J67</f>
        <v>1599</v>
      </c>
      <c r="L67" s="153">
        <f>SUM(K63:K67)-SMALL(H63:H67,1)-SMALL(I63:I67,1)-SMALL(J63:J67,1)</f>
        <v>6578</v>
      </c>
    </row>
    <row r="68" spans="1:12" ht="15">
      <c r="A68" s="156"/>
      <c r="B68" s="56"/>
      <c r="C68" s="57"/>
      <c r="D68" s="57"/>
      <c r="E68" s="157"/>
      <c r="F68" s="57"/>
      <c r="G68" s="158"/>
      <c r="H68" s="48"/>
      <c r="I68" s="48"/>
      <c r="J68" s="48"/>
      <c r="K68" s="159"/>
      <c r="L68" s="151"/>
    </row>
    <row r="69" spans="1:12" ht="15.75">
      <c r="A69" s="168">
        <v>10</v>
      </c>
      <c r="B69" s="160" t="s">
        <v>529</v>
      </c>
      <c r="C69" s="161"/>
      <c r="D69" s="161"/>
      <c r="E69" s="162"/>
      <c r="F69" s="177"/>
      <c r="G69" s="163"/>
      <c r="H69" s="164"/>
      <c r="I69" s="164"/>
      <c r="J69" s="164"/>
      <c r="K69" s="165"/>
      <c r="L69" s="166"/>
    </row>
    <row r="70" spans="1:12" ht="15">
      <c r="A70" s="169"/>
      <c r="B70" s="7">
        <v>504</v>
      </c>
      <c r="C70" s="8" t="s">
        <v>185</v>
      </c>
      <c r="D70" s="8" t="s">
        <v>186</v>
      </c>
      <c r="E70" s="13">
        <v>1986</v>
      </c>
      <c r="F70" s="8" t="s">
        <v>374</v>
      </c>
      <c r="G70" s="10">
        <v>145290</v>
      </c>
      <c r="H70" s="12">
        <v>569</v>
      </c>
      <c r="I70" s="12">
        <v>571</v>
      </c>
      <c r="J70" s="12">
        <v>562</v>
      </c>
      <c r="K70" s="154">
        <f>H70+I70+J70</f>
        <v>1702</v>
      </c>
      <c r="L70" s="152"/>
    </row>
    <row r="71" spans="1:12" ht="15">
      <c r="A71" s="169"/>
      <c r="B71" s="7">
        <v>504</v>
      </c>
      <c r="C71" s="8" t="s">
        <v>148</v>
      </c>
      <c r="D71" s="8" t="s">
        <v>149</v>
      </c>
      <c r="E71" s="13">
        <v>1991</v>
      </c>
      <c r="F71" s="8" t="s">
        <v>374</v>
      </c>
      <c r="G71" s="10">
        <v>299961</v>
      </c>
      <c r="H71" s="12">
        <v>531</v>
      </c>
      <c r="I71" s="12">
        <v>535</v>
      </c>
      <c r="J71" s="12">
        <v>529</v>
      </c>
      <c r="K71" s="154">
        <f>H71+I71+J71</f>
        <v>1595</v>
      </c>
      <c r="L71" s="152"/>
    </row>
    <row r="72" spans="1:12" ht="15">
      <c r="A72" s="169"/>
      <c r="B72" s="7">
        <v>504</v>
      </c>
      <c r="C72" s="8" t="s">
        <v>148</v>
      </c>
      <c r="D72" s="8" t="s">
        <v>152</v>
      </c>
      <c r="E72" s="13">
        <v>1949</v>
      </c>
      <c r="F72" s="8" t="s">
        <v>374</v>
      </c>
      <c r="G72" s="10">
        <v>145384</v>
      </c>
      <c r="H72" s="12">
        <v>541</v>
      </c>
      <c r="I72" s="12">
        <v>545</v>
      </c>
      <c r="J72" s="12">
        <v>546</v>
      </c>
      <c r="K72" s="154">
        <f>H72+I72+J72</f>
        <v>1632</v>
      </c>
      <c r="L72" s="152"/>
    </row>
    <row r="73" spans="1:12" ht="15">
      <c r="A73" s="169"/>
      <c r="B73" s="7">
        <v>504</v>
      </c>
      <c r="C73" s="8" t="s">
        <v>154</v>
      </c>
      <c r="D73" s="8" t="s">
        <v>155</v>
      </c>
      <c r="E73" s="13">
        <v>1940</v>
      </c>
      <c r="F73" s="8" t="s">
        <v>374</v>
      </c>
      <c r="G73" s="10">
        <v>145282</v>
      </c>
      <c r="H73" s="12">
        <v>538</v>
      </c>
      <c r="I73" s="12">
        <v>540</v>
      </c>
      <c r="J73" s="12">
        <v>510</v>
      </c>
      <c r="K73" s="154">
        <f>H73+I73+J73</f>
        <v>1588</v>
      </c>
      <c r="L73" s="152"/>
    </row>
    <row r="74" spans="1:12" ht="15">
      <c r="A74" s="170"/>
      <c r="B74" s="15">
        <v>504</v>
      </c>
      <c r="C74" s="16" t="s">
        <v>158</v>
      </c>
      <c r="D74" s="16" t="s">
        <v>159</v>
      </c>
      <c r="E74" s="18">
        <v>1969</v>
      </c>
      <c r="F74" s="16" t="s">
        <v>374</v>
      </c>
      <c r="G74" s="19">
        <v>145281</v>
      </c>
      <c r="H74" s="30">
        <v>554</v>
      </c>
      <c r="I74" s="30">
        <v>531</v>
      </c>
      <c r="J74" s="30">
        <v>539</v>
      </c>
      <c r="K74" s="155">
        <f>H74+I74+J74</f>
        <v>1624</v>
      </c>
      <c r="L74" s="153">
        <f>SUM(K70:K74)-SMALL(H70:H74,1)-SMALL(I70:I74,1)-SMALL(J70:J74,1)</f>
        <v>6569</v>
      </c>
    </row>
    <row r="75" spans="1:12" ht="15">
      <c r="A75" s="156"/>
      <c r="B75" s="56"/>
      <c r="C75" s="57"/>
      <c r="D75" s="57"/>
      <c r="E75" s="157"/>
      <c r="F75" s="57"/>
      <c r="G75" s="158"/>
      <c r="H75" s="48"/>
      <c r="I75" s="48"/>
      <c r="J75" s="48"/>
      <c r="K75" s="159"/>
      <c r="L75" s="151"/>
    </row>
    <row r="76" spans="1:12" ht="15.75">
      <c r="A76" s="168">
        <v>11</v>
      </c>
      <c r="B76" s="160" t="s">
        <v>530</v>
      </c>
      <c r="C76" s="161"/>
      <c r="D76" s="161"/>
      <c r="E76" s="162"/>
      <c r="F76" s="161"/>
      <c r="G76" s="163"/>
      <c r="H76" s="164"/>
      <c r="I76" s="164"/>
      <c r="J76" s="164"/>
      <c r="K76" s="165"/>
      <c r="L76" s="166"/>
    </row>
    <row r="77" spans="1:12" ht="15">
      <c r="A77" s="169"/>
      <c r="B77" s="7">
        <v>507</v>
      </c>
      <c r="C77" s="8" t="s">
        <v>40</v>
      </c>
      <c r="D77" s="8" t="s">
        <v>41</v>
      </c>
      <c r="E77" s="10">
        <v>1963</v>
      </c>
      <c r="F77" s="27" t="s">
        <v>22</v>
      </c>
      <c r="G77" s="10">
        <v>212840</v>
      </c>
      <c r="H77" s="12">
        <v>0</v>
      </c>
      <c r="I77" s="12">
        <v>532</v>
      </c>
      <c r="J77" s="12">
        <v>503</v>
      </c>
      <c r="K77" s="154">
        <f>H77+I77+J77</f>
        <v>1035</v>
      </c>
      <c r="L77" s="152"/>
    </row>
    <row r="78" spans="1:12" ht="15">
      <c r="A78" s="169"/>
      <c r="B78" s="7">
        <v>507</v>
      </c>
      <c r="C78" s="8" t="s">
        <v>52</v>
      </c>
      <c r="D78" s="8" t="s">
        <v>55</v>
      </c>
      <c r="E78" s="10">
        <v>1950</v>
      </c>
      <c r="F78" s="27" t="s">
        <v>22</v>
      </c>
      <c r="G78" s="10">
        <v>145433</v>
      </c>
      <c r="H78" s="12">
        <v>541</v>
      </c>
      <c r="I78" s="12">
        <v>519</v>
      </c>
      <c r="J78" s="12">
        <v>556</v>
      </c>
      <c r="K78" s="154">
        <f>H78+I78+J78</f>
        <v>1616</v>
      </c>
      <c r="L78" s="152"/>
    </row>
    <row r="79" spans="1:12" ht="15">
      <c r="A79" s="169"/>
      <c r="B79" s="7">
        <v>507</v>
      </c>
      <c r="C79" s="8" t="s">
        <v>60</v>
      </c>
      <c r="D79" s="8" t="s">
        <v>61</v>
      </c>
      <c r="E79" s="12">
        <v>1950</v>
      </c>
      <c r="F79" s="27" t="s">
        <v>22</v>
      </c>
      <c r="G79" s="10">
        <v>145317</v>
      </c>
      <c r="H79" s="12">
        <v>538</v>
      </c>
      <c r="I79" s="12">
        <v>548</v>
      </c>
      <c r="J79" s="12">
        <v>544</v>
      </c>
      <c r="K79" s="154">
        <f>H79+I79+J79</f>
        <v>1630</v>
      </c>
      <c r="L79" s="152"/>
    </row>
    <row r="80" spans="1:12" ht="15">
      <c r="A80" s="169"/>
      <c r="B80" s="7">
        <v>507</v>
      </c>
      <c r="C80" s="8" t="s">
        <v>64</v>
      </c>
      <c r="D80" s="8" t="s">
        <v>65</v>
      </c>
      <c r="E80" s="12">
        <v>1956</v>
      </c>
      <c r="F80" s="27" t="s">
        <v>22</v>
      </c>
      <c r="G80" s="10">
        <v>145318</v>
      </c>
      <c r="H80" s="12">
        <v>566</v>
      </c>
      <c r="I80" s="12">
        <v>563</v>
      </c>
      <c r="J80" s="12">
        <v>544</v>
      </c>
      <c r="K80" s="154">
        <f>H80+I80+J80</f>
        <v>1673</v>
      </c>
      <c r="L80" s="152"/>
    </row>
    <row r="81" spans="1:12" ht="15">
      <c r="A81" s="170"/>
      <c r="B81" s="15">
        <v>507</v>
      </c>
      <c r="C81" s="16" t="s">
        <v>70</v>
      </c>
      <c r="D81" s="16" t="s">
        <v>71</v>
      </c>
      <c r="E81" s="18">
        <v>1959</v>
      </c>
      <c r="F81" s="175" t="s">
        <v>22</v>
      </c>
      <c r="G81" s="19">
        <v>145271</v>
      </c>
      <c r="H81" s="30">
        <v>545</v>
      </c>
      <c r="I81" s="30">
        <v>534</v>
      </c>
      <c r="J81" s="30">
        <v>555</v>
      </c>
      <c r="K81" s="155">
        <f>H81+I81+J81</f>
        <v>1634</v>
      </c>
      <c r="L81" s="153">
        <f>SUM(K77:K81)-SMALL(H77:H81,1)-SMALL(I77:I81,1)-SMALL(J77:J81,1)</f>
        <v>6566</v>
      </c>
    </row>
    <row r="82" spans="1:12" ht="15">
      <c r="A82" s="156"/>
      <c r="B82" s="56"/>
      <c r="C82" s="57"/>
      <c r="D82" s="57"/>
      <c r="E82" s="157"/>
      <c r="F82" s="174"/>
      <c r="G82" s="158"/>
      <c r="H82" s="48"/>
      <c r="I82" s="48"/>
      <c r="J82" s="48"/>
      <c r="K82" s="159"/>
      <c r="L82" s="151"/>
    </row>
    <row r="83" spans="1:12" ht="15.75">
      <c r="A83" s="168">
        <v>12</v>
      </c>
      <c r="B83" s="160" t="s">
        <v>531</v>
      </c>
      <c r="C83" s="161"/>
      <c r="D83" s="161"/>
      <c r="E83" s="162"/>
      <c r="F83" s="161"/>
      <c r="G83" s="163"/>
      <c r="H83" s="164"/>
      <c r="I83" s="164"/>
      <c r="J83" s="164"/>
      <c r="K83" s="165"/>
      <c r="L83" s="166"/>
    </row>
    <row r="84" spans="1:12" ht="15">
      <c r="A84" s="169"/>
      <c r="B84" s="7">
        <v>515</v>
      </c>
      <c r="C84" s="8" t="s">
        <v>110</v>
      </c>
      <c r="D84" s="8" t="s">
        <v>189</v>
      </c>
      <c r="E84" s="13">
        <v>1991</v>
      </c>
      <c r="F84" s="8" t="s">
        <v>192</v>
      </c>
      <c r="G84" s="10">
        <v>292616</v>
      </c>
      <c r="H84" s="12">
        <v>563</v>
      </c>
      <c r="I84" s="12">
        <v>538</v>
      </c>
      <c r="J84" s="12">
        <v>544</v>
      </c>
      <c r="K84" s="154">
        <f>H84+I84+J84</f>
        <v>1645</v>
      </c>
      <c r="L84" s="152"/>
    </row>
    <row r="85" spans="1:12" ht="15">
      <c r="A85" s="169"/>
      <c r="B85" s="7">
        <v>515</v>
      </c>
      <c r="C85" s="8" t="s">
        <v>178</v>
      </c>
      <c r="D85" s="8" t="s">
        <v>311</v>
      </c>
      <c r="E85" s="13">
        <v>1988</v>
      </c>
      <c r="F85" s="8" t="s">
        <v>192</v>
      </c>
      <c r="G85" s="10">
        <v>260587</v>
      </c>
      <c r="H85" s="12">
        <v>461</v>
      </c>
      <c r="I85" s="12">
        <v>541</v>
      </c>
      <c r="J85" s="12">
        <v>522</v>
      </c>
      <c r="K85" s="154">
        <f>H85+I85+J85</f>
        <v>1524</v>
      </c>
      <c r="L85" s="152"/>
    </row>
    <row r="86" spans="1:12" ht="15">
      <c r="A86" s="169"/>
      <c r="B86" s="7">
        <v>515</v>
      </c>
      <c r="C86" s="8" t="s">
        <v>178</v>
      </c>
      <c r="D86" s="8" t="s">
        <v>312</v>
      </c>
      <c r="E86" s="13">
        <v>1989</v>
      </c>
      <c r="F86" s="8" t="s">
        <v>192</v>
      </c>
      <c r="G86" s="10">
        <v>269400</v>
      </c>
      <c r="H86" s="12">
        <v>546</v>
      </c>
      <c r="I86" s="12">
        <v>534</v>
      </c>
      <c r="J86" s="12">
        <v>534</v>
      </c>
      <c r="K86" s="154">
        <f>H86+I86+J86</f>
        <v>1614</v>
      </c>
      <c r="L86" s="152"/>
    </row>
    <row r="87" spans="1:12" ht="15">
      <c r="A87" s="169"/>
      <c r="B87" s="7">
        <v>515</v>
      </c>
      <c r="C87" s="8" t="s">
        <v>178</v>
      </c>
      <c r="D87" s="8" t="s">
        <v>314</v>
      </c>
      <c r="E87" s="13">
        <v>1991</v>
      </c>
      <c r="F87" s="8" t="s">
        <v>192</v>
      </c>
      <c r="G87" s="10">
        <v>292618</v>
      </c>
      <c r="H87" s="12">
        <v>556</v>
      </c>
      <c r="I87" s="12">
        <v>539</v>
      </c>
      <c r="J87" s="12">
        <v>524</v>
      </c>
      <c r="K87" s="154">
        <f>H87+I87+J87</f>
        <v>1619</v>
      </c>
      <c r="L87" s="152"/>
    </row>
    <row r="88" spans="1:12" ht="15">
      <c r="A88" s="170"/>
      <c r="B88" s="15">
        <v>515</v>
      </c>
      <c r="C88" s="16" t="s">
        <v>110</v>
      </c>
      <c r="D88" s="16" t="s">
        <v>316</v>
      </c>
      <c r="E88" s="18">
        <v>1994</v>
      </c>
      <c r="F88" s="16" t="s">
        <v>192</v>
      </c>
      <c r="G88" s="19">
        <v>313983</v>
      </c>
      <c r="H88" s="30">
        <v>532</v>
      </c>
      <c r="I88" s="30">
        <v>549</v>
      </c>
      <c r="J88" s="30">
        <v>546</v>
      </c>
      <c r="K88" s="155">
        <f>H88+I88+J88</f>
        <v>1627</v>
      </c>
      <c r="L88" s="153">
        <f>SUM(K84:K88)-SMALL(H84:H88,1)-SMALL(I84:I88,1)-SMALL(J84:J88,1)</f>
        <v>6512</v>
      </c>
    </row>
    <row r="89" spans="1:12" ht="15">
      <c r="A89" s="156"/>
      <c r="B89" s="56"/>
      <c r="C89" s="57"/>
      <c r="D89" s="57"/>
      <c r="E89" s="157"/>
      <c r="F89" s="57"/>
      <c r="G89" s="158"/>
      <c r="H89" s="48"/>
      <c r="I89" s="48"/>
      <c r="J89" s="48"/>
      <c r="K89" s="159"/>
      <c r="L89" s="151"/>
    </row>
    <row r="90" spans="1:12" ht="15.75">
      <c r="A90" s="168">
        <v>13</v>
      </c>
      <c r="B90" s="160" t="s">
        <v>532</v>
      </c>
      <c r="C90" s="161"/>
      <c r="D90" s="161"/>
      <c r="E90" s="162"/>
      <c r="F90" s="161"/>
      <c r="G90" s="163"/>
      <c r="H90" s="164"/>
      <c r="I90" s="164"/>
      <c r="J90" s="164"/>
      <c r="K90" s="165"/>
      <c r="L90" s="166"/>
    </row>
    <row r="91" spans="1:12" ht="15">
      <c r="A91" s="169"/>
      <c r="B91" s="7">
        <v>509</v>
      </c>
      <c r="C91" s="8" t="s">
        <v>49</v>
      </c>
      <c r="D91" s="8" t="s">
        <v>50</v>
      </c>
      <c r="E91" s="10">
        <v>1947</v>
      </c>
      <c r="F91" s="27" t="s">
        <v>22</v>
      </c>
      <c r="G91" s="10">
        <v>137592</v>
      </c>
      <c r="H91" s="12">
        <v>558</v>
      </c>
      <c r="I91" s="12">
        <v>493</v>
      </c>
      <c r="J91" s="12">
        <v>541</v>
      </c>
      <c r="K91" s="154">
        <f>H91+I91+J91</f>
        <v>1592</v>
      </c>
      <c r="L91" s="152"/>
    </row>
    <row r="92" spans="1:12" ht="15">
      <c r="A92" s="169"/>
      <c r="B92" s="7">
        <v>509</v>
      </c>
      <c r="C92" s="8" t="s">
        <v>26</v>
      </c>
      <c r="D92" s="8" t="s">
        <v>58</v>
      </c>
      <c r="E92" s="10">
        <v>1963</v>
      </c>
      <c r="F92" s="27" t="s">
        <v>22</v>
      </c>
      <c r="G92" s="10">
        <v>205408</v>
      </c>
      <c r="H92" s="12">
        <v>560</v>
      </c>
      <c r="I92" s="12">
        <v>550</v>
      </c>
      <c r="J92" s="12">
        <v>527</v>
      </c>
      <c r="K92" s="154">
        <f>H92+I92+J92</f>
        <v>1637</v>
      </c>
      <c r="L92" s="152"/>
    </row>
    <row r="93" spans="1:12" ht="15">
      <c r="A93" s="169"/>
      <c r="B93" s="7">
        <v>509</v>
      </c>
      <c r="C93" s="8" t="s">
        <v>168</v>
      </c>
      <c r="D93" s="8" t="s">
        <v>169</v>
      </c>
      <c r="E93" s="13">
        <v>1942</v>
      </c>
      <c r="F93" s="27" t="s">
        <v>22</v>
      </c>
      <c r="G93" s="10">
        <v>137637</v>
      </c>
      <c r="H93" s="12">
        <v>530</v>
      </c>
      <c r="I93" s="12">
        <v>531</v>
      </c>
      <c r="J93" s="12">
        <v>531</v>
      </c>
      <c r="K93" s="154">
        <f>H93+I93+J93</f>
        <v>1592</v>
      </c>
      <c r="L93" s="152"/>
    </row>
    <row r="94" spans="1:12" ht="15">
      <c r="A94" s="169"/>
      <c r="B94" s="7">
        <v>509</v>
      </c>
      <c r="C94" s="8" t="s">
        <v>172</v>
      </c>
      <c r="D94" s="8" t="s">
        <v>122</v>
      </c>
      <c r="E94" s="13">
        <v>1938</v>
      </c>
      <c r="F94" s="27" t="s">
        <v>22</v>
      </c>
      <c r="G94" s="10">
        <v>137583</v>
      </c>
      <c r="H94" s="12">
        <v>540</v>
      </c>
      <c r="I94" s="12">
        <v>539</v>
      </c>
      <c r="J94" s="12">
        <v>512</v>
      </c>
      <c r="K94" s="154">
        <f>H94+I94+J94</f>
        <v>1591</v>
      </c>
      <c r="L94" s="152"/>
    </row>
    <row r="95" spans="1:12" ht="15">
      <c r="A95" s="170"/>
      <c r="B95" s="15">
        <v>509</v>
      </c>
      <c r="C95" s="16" t="s">
        <v>115</v>
      </c>
      <c r="D95" s="16" t="s">
        <v>176</v>
      </c>
      <c r="E95" s="18">
        <v>1993</v>
      </c>
      <c r="F95" s="16" t="s">
        <v>22</v>
      </c>
      <c r="G95" s="19">
        <v>316740</v>
      </c>
      <c r="H95" s="30">
        <v>545</v>
      </c>
      <c r="I95" s="30">
        <v>556</v>
      </c>
      <c r="J95" s="30">
        <v>533</v>
      </c>
      <c r="K95" s="155">
        <f>H95+I95+J95</f>
        <v>1634</v>
      </c>
      <c r="L95" s="153">
        <f>SUM(K91:K95)-SMALL(H91:H95,1)-SMALL(I91:I95,1)-SMALL(J91:J95,1)</f>
        <v>6511</v>
      </c>
    </row>
    <row r="96" spans="1:12" ht="15">
      <c r="A96" s="156"/>
      <c r="B96" s="56"/>
      <c r="C96" s="57"/>
      <c r="D96" s="57"/>
      <c r="E96" s="157"/>
      <c r="F96" s="57"/>
      <c r="G96" s="158"/>
      <c r="H96" s="48"/>
      <c r="I96" s="48"/>
      <c r="J96" s="48"/>
      <c r="K96" s="159"/>
      <c r="L96" s="151"/>
    </row>
    <row r="97" spans="1:12" ht="15.75">
      <c r="A97" s="168">
        <v>14</v>
      </c>
      <c r="B97" s="160" t="s">
        <v>533</v>
      </c>
      <c r="C97" s="161"/>
      <c r="D97" s="161"/>
      <c r="E97" s="162"/>
      <c r="F97" s="177"/>
      <c r="G97" s="163"/>
      <c r="H97" s="164"/>
      <c r="I97" s="164"/>
      <c r="J97" s="164"/>
      <c r="K97" s="165"/>
      <c r="L97" s="166"/>
    </row>
    <row r="98" spans="1:12" ht="15">
      <c r="A98" s="169"/>
      <c r="B98" s="7">
        <v>508</v>
      </c>
      <c r="C98" s="8" t="s">
        <v>35</v>
      </c>
      <c r="D98" s="8" t="s">
        <v>36</v>
      </c>
      <c r="E98" s="10">
        <v>1948</v>
      </c>
      <c r="F98" s="27" t="s">
        <v>22</v>
      </c>
      <c r="G98" s="10">
        <v>145308</v>
      </c>
      <c r="H98" s="12">
        <v>550</v>
      </c>
      <c r="I98" s="12">
        <v>542</v>
      </c>
      <c r="J98" s="12">
        <v>534</v>
      </c>
      <c r="K98" s="154">
        <f>H98+I98+J98</f>
        <v>1626</v>
      </c>
      <c r="L98" s="152"/>
    </row>
    <row r="99" spans="1:12" ht="15">
      <c r="A99" s="169"/>
      <c r="B99" s="7">
        <v>508</v>
      </c>
      <c r="C99" s="8" t="s">
        <v>166</v>
      </c>
      <c r="D99" s="8" t="s">
        <v>144</v>
      </c>
      <c r="E99" s="10">
        <v>1975</v>
      </c>
      <c r="F99" s="27" t="s">
        <v>22</v>
      </c>
      <c r="G99" s="10">
        <v>213024</v>
      </c>
      <c r="H99" s="12">
        <v>517</v>
      </c>
      <c r="I99" s="12">
        <v>545</v>
      </c>
      <c r="J99" s="12">
        <v>524</v>
      </c>
      <c r="K99" s="154">
        <f>H99+I99+J99</f>
        <v>1586</v>
      </c>
      <c r="L99" s="152"/>
    </row>
    <row r="100" spans="1:12" ht="15">
      <c r="A100" s="169"/>
      <c r="B100" s="7">
        <v>508</v>
      </c>
      <c r="C100" s="8" t="s">
        <v>14</v>
      </c>
      <c r="D100" s="8" t="s">
        <v>67</v>
      </c>
      <c r="E100" s="13">
        <v>1959</v>
      </c>
      <c r="F100" s="27" t="s">
        <v>22</v>
      </c>
      <c r="G100" s="10">
        <v>145319</v>
      </c>
      <c r="H100" s="12">
        <v>537</v>
      </c>
      <c r="I100" s="12">
        <v>549</v>
      </c>
      <c r="J100" s="12">
        <v>559</v>
      </c>
      <c r="K100" s="154">
        <f>H100+I100+J100</f>
        <v>1645</v>
      </c>
      <c r="L100" s="152"/>
    </row>
    <row r="101" spans="1:12" ht="15">
      <c r="A101" s="169"/>
      <c r="B101" s="7">
        <v>508</v>
      </c>
      <c r="C101" s="8" t="s">
        <v>78</v>
      </c>
      <c r="D101" s="8" t="s">
        <v>79</v>
      </c>
      <c r="E101" s="13">
        <v>1949</v>
      </c>
      <c r="F101" s="27" t="s">
        <v>22</v>
      </c>
      <c r="G101" s="10">
        <v>145449</v>
      </c>
      <c r="H101" s="12">
        <v>545</v>
      </c>
      <c r="I101" s="12">
        <v>545</v>
      </c>
      <c r="J101" s="12">
        <v>492</v>
      </c>
      <c r="K101" s="154">
        <f>H101+I101+J101</f>
        <v>1582</v>
      </c>
      <c r="L101" s="152"/>
    </row>
    <row r="102" spans="1:12" ht="15">
      <c r="A102" s="170"/>
      <c r="B102" s="15">
        <v>508</v>
      </c>
      <c r="C102" s="16" t="s">
        <v>181</v>
      </c>
      <c r="D102" s="16" t="s">
        <v>182</v>
      </c>
      <c r="E102" s="18">
        <v>1946</v>
      </c>
      <c r="F102" s="16" t="s">
        <v>22</v>
      </c>
      <c r="G102" s="19">
        <v>205393</v>
      </c>
      <c r="H102" s="30">
        <v>529</v>
      </c>
      <c r="I102" s="30">
        <v>538</v>
      </c>
      <c r="J102" s="30">
        <v>524</v>
      </c>
      <c r="K102" s="155">
        <f>H102+I102+J102</f>
        <v>1591</v>
      </c>
      <c r="L102" s="153">
        <f>SUM(K98:K102)-SMALL(H98:H102,1)-SMALL(I98:I102,1)-SMALL(J98:J102,1)</f>
        <v>6483</v>
      </c>
    </row>
    <row r="103" spans="1:12" ht="15">
      <c r="A103" s="156"/>
      <c r="B103" s="56"/>
      <c r="C103" s="57"/>
      <c r="D103" s="57"/>
      <c r="E103" s="157"/>
      <c r="F103" s="57"/>
      <c r="G103" s="158"/>
      <c r="H103" s="48"/>
      <c r="I103" s="48"/>
      <c r="J103" s="48"/>
      <c r="K103" s="159"/>
      <c r="L103" s="151"/>
    </row>
    <row r="104" spans="1:12" ht="15.75">
      <c r="A104" s="142">
        <v>15</v>
      </c>
      <c r="B104" s="160" t="s">
        <v>534</v>
      </c>
      <c r="C104" s="161"/>
      <c r="D104" s="161"/>
      <c r="E104" s="162"/>
      <c r="F104" s="161"/>
      <c r="G104" s="163"/>
      <c r="H104" s="164"/>
      <c r="I104" s="164"/>
      <c r="J104" s="164"/>
      <c r="K104" s="165"/>
      <c r="L104" s="166"/>
    </row>
    <row r="105" spans="1:12" ht="15">
      <c r="A105" s="169"/>
      <c r="B105" s="7">
        <v>512</v>
      </c>
      <c r="C105" s="8" t="s">
        <v>267</v>
      </c>
      <c r="D105" s="8" t="s">
        <v>268</v>
      </c>
      <c r="E105" s="13">
        <v>1977</v>
      </c>
      <c r="F105" s="8" t="s">
        <v>375</v>
      </c>
      <c r="G105" s="10">
        <v>145342</v>
      </c>
      <c r="H105" s="12">
        <v>534</v>
      </c>
      <c r="I105" s="12">
        <v>543</v>
      </c>
      <c r="J105" s="12">
        <v>526</v>
      </c>
      <c r="K105" s="154">
        <f>H105+I105+J105</f>
        <v>1603</v>
      </c>
      <c r="L105" s="152"/>
    </row>
    <row r="106" spans="1:12" ht="15">
      <c r="A106" s="169"/>
      <c r="B106" s="7">
        <v>512</v>
      </c>
      <c r="C106" s="8" t="s">
        <v>44</v>
      </c>
      <c r="D106" s="8" t="s">
        <v>45</v>
      </c>
      <c r="E106" s="13">
        <v>1961</v>
      </c>
      <c r="F106" s="8" t="s">
        <v>375</v>
      </c>
      <c r="G106" s="10">
        <v>145345</v>
      </c>
      <c r="H106" s="12">
        <v>543</v>
      </c>
      <c r="I106" s="12">
        <v>540</v>
      </c>
      <c r="J106" s="12">
        <v>536</v>
      </c>
      <c r="K106" s="154">
        <f>H106+I106+J106</f>
        <v>1619</v>
      </c>
      <c r="L106" s="152"/>
    </row>
    <row r="107" spans="1:12" ht="15">
      <c r="A107" s="169"/>
      <c r="B107" s="7">
        <v>512</v>
      </c>
      <c r="C107" s="8" t="s">
        <v>44</v>
      </c>
      <c r="D107" s="8" t="s">
        <v>273</v>
      </c>
      <c r="E107" s="13">
        <v>1937</v>
      </c>
      <c r="F107" s="8" t="s">
        <v>375</v>
      </c>
      <c r="G107" s="10">
        <v>145348</v>
      </c>
      <c r="H107" s="12">
        <v>533</v>
      </c>
      <c r="I107" s="12">
        <v>490</v>
      </c>
      <c r="J107" s="12">
        <v>494</v>
      </c>
      <c r="K107" s="154">
        <v>1517</v>
      </c>
      <c r="L107" s="152"/>
    </row>
    <row r="108" spans="1:12" ht="15">
      <c r="A108" s="169"/>
      <c r="B108" s="7">
        <v>512</v>
      </c>
      <c r="C108" s="8" t="s">
        <v>44</v>
      </c>
      <c r="D108" s="8" t="s">
        <v>24</v>
      </c>
      <c r="E108" s="13">
        <v>1937</v>
      </c>
      <c r="F108" s="8" t="s">
        <v>375</v>
      </c>
      <c r="G108" s="10">
        <v>145348</v>
      </c>
      <c r="H108" s="12">
        <v>551</v>
      </c>
      <c r="I108" s="12">
        <v>502</v>
      </c>
      <c r="J108" s="12">
        <v>488</v>
      </c>
      <c r="K108" s="154">
        <f>H108+I108+J108</f>
        <v>1541</v>
      </c>
      <c r="L108" s="152"/>
    </row>
    <row r="109" spans="1:12" ht="15">
      <c r="A109" s="170"/>
      <c r="B109" s="15">
        <v>512</v>
      </c>
      <c r="C109" s="16" t="s">
        <v>278</v>
      </c>
      <c r="D109" s="16" t="s">
        <v>277</v>
      </c>
      <c r="E109" s="18">
        <v>1966</v>
      </c>
      <c r="F109" s="16" t="s">
        <v>375</v>
      </c>
      <c r="G109" s="19">
        <v>145324</v>
      </c>
      <c r="H109" s="30">
        <v>546</v>
      </c>
      <c r="I109" s="30">
        <v>558</v>
      </c>
      <c r="J109" s="30">
        <v>557</v>
      </c>
      <c r="K109" s="155">
        <f>H109+I109+J109</f>
        <v>1661</v>
      </c>
      <c r="L109" s="153">
        <f>SUM(K105:K109)-SMALL(H105:H109,1)-SMALL(I105:I109,1)-SMALL(J105:J109,1)</f>
        <v>6430</v>
      </c>
    </row>
    <row r="111" ht="15.75">
      <c r="A111" s="179" t="s">
        <v>535</v>
      </c>
    </row>
  </sheetData>
  <printOptions horizontalCentered="1"/>
  <pageMargins left="0.35433070866141736" right="0.7874015748031497" top="0.54" bottom="0.61" header="0.5118110236220472" footer="0.33"/>
  <pageSetup horizontalDpi="600" verticalDpi="600" orientation="landscape" paperSize="9" r:id="rId2"/>
  <headerFooter alignWithMargins="0">
    <oddFooter>&amp;L&amp;9 1. Oberwalliser Herbstschiessen 2008   - Rangliste&amp;C&amp;9Naters, &amp;D&amp;R&amp;9&amp;P(&amp;N)</oddFooter>
  </headerFooter>
  <rowBreaks count="1" manualBreakCount="1">
    <brk id="3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Lonza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rritz1</dc:creator>
  <cp:keywords/>
  <dc:description/>
  <cp:lastModifiedBy>Blatter Herbert</cp:lastModifiedBy>
  <cp:lastPrinted>2008-10-15T04:14:04Z</cp:lastPrinted>
  <dcterms:created xsi:type="dcterms:W3CDTF">2008-07-28T12:46:55Z</dcterms:created>
  <dcterms:modified xsi:type="dcterms:W3CDTF">2008-10-16T20:29:58Z</dcterms:modified>
  <cp:category/>
  <cp:version/>
  <cp:contentType/>
  <cp:contentStatus/>
</cp:coreProperties>
</file>